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xml" ContentType="application/vnd.openxmlformats-officedocument.drawing+xml"/>
  <Override PartName="/xl/charts/chart12.xml" ContentType="application/vnd.openxmlformats-officedocument.drawingml.chart+xml"/>
  <Override PartName="/xl/theme/themeOverride2.xml" ContentType="application/vnd.openxmlformats-officedocument.themeOverride+xml"/>
  <Override PartName="/xl/charts/chart13.xml" ContentType="application/vnd.openxmlformats-officedocument.drawingml.chart+xml"/>
  <Override PartName="/xl/theme/themeOverride3.xml" ContentType="application/vnd.openxmlformats-officedocument.themeOverride+xml"/>
  <Override PartName="/xl/charts/chart14.xml" ContentType="application/vnd.openxmlformats-officedocument.drawingml.chart+xml"/>
  <Override PartName="/xl/charts/style11.xml" ContentType="application/vnd.ms-office.chartstyle+xml"/>
  <Override PartName="/xl/charts/colors11.xml" ContentType="application/vnd.ms-office.chartcolorstyle+xml"/>
  <Override PartName="/xl/charts/chart15.xml" ContentType="application/vnd.openxmlformats-officedocument.drawingml.chart+xml"/>
  <Override PartName="/xl/charts/style12.xml" ContentType="application/vnd.ms-office.chartstyle+xml"/>
  <Override PartName="/xl/charts/colors12.xml" ContentType="application/vnd.ms-office.chartcolorstyle+xml"/>
  <Override PartName="/xl/charts/chart16.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6.xml" ContentType="application/vnd.openxmlformats-officedocument.drawing+xml"/>
  <Override PartName="/xl/charts/chart17.xml" ContentType="application/vnd.openxmlformats-officedocument.drawingml.chart+xml"/>
  <Override PartName="/xl/theme/themeOverride4.xml" ContentType="application/vnd.openxmlformats-officedocument.themeOverride+xml"/>
  <Override PartName="/xl/charts/chart18.xml" ContentType="application/vnd.openxmlformats-officedocument.drawingml.chart+xml"/>
  <Override PartName="/xl/charts/style14.xml" ContentType="application/vnd.ms-office.chartstyle+xml"/>
  <Override PartName="/xl/charts/colors14.xml" ContentType="application/vnd.ms-office.chartcolorstyle+xml"/>
  <Override PartName="/xl/charts/chart19.xml" ContentType="application/vnd.openxmlformats-officedocument.drawingml.chart+xml"/>
  <Override PartName="/xl/charts/style15.xml" ContentType="application/vnd.ms-office.chartstyle+xml"/>
  <Override PartName="/xl/charts/colors15.xml" ContentType="application/vnd.ms-office.chartcolorstyle+xml"/>
  <Override PartName="/xl/charts/chart20.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codeName="ThisWorkbook"/>
  <mc:AlternateContent xmlns:mc="http://schemas.openxmlformats.org/markup-compatibility/2006">
    <mc:Choice Requires="x15">
      <x15ac:absPath xmlns:x15ac="http://schemas.microsoft.com/office/spreadsheetml/2010/11/ac" url="C:\Users\jspry\Desktop\"/>
    </mc:Choice>
  </mc:AlternateContent>
  <bookViews>
    <workbookView xWindow="0" yWindow="0" windowWidth="20490" windowHeight="7530"/>
  </bookViews>
  <sheets>
    <sheet name="Introduction to the data" sheetId="9" r:id="rId1"/>
    <sheet name="10 key messages" sheetId="1" r:id="rId2"/>
    <sheet name="Brexit" sheetId="3" r:id="rId3"/>
    <sheet name="Policy, investment and prices" sheetId="7" r:id="rId4"/>
    <sheet name="Energy transition" sheetId="5" r:id="rId5"/>
    <sheet name="Energy in society" sheetId="8" r:id="rId6"/>
  </sheets>
  <calcPr calcId="171027" concurrentCalc="0"/>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3" i="7" l="1"/>
  <c r="I174" i="7"/>
  <c r="I175" i="7"/>
  <c r="I176" i="7"/>
  <c r="I177" i="7"/>
  <c r="I178" i="7"/>
  <c r="I179" i="7"/>
  <c r="I180" i="7"/>
  <c r="I181" i="7"/>
  <c r="I182" i="7"/>
  <c r="I183" i="7"/>
  <c r="I184" i="7"/>
  <c r="I185" i="7"/>
  <c r="I172" i="7"/>
  <c r="I155" i="7"/>
  <c r="I156" i="7"/>
  <c r="I157" i="7"/>
  <c r="I158" i="7"/>
  <c r="I159" i="7"/>
  <c r="I160" i="7"/>
  <c r="I161" i="7"/>
  <c r="I162" i="7"/>
  <c r="I163" i="7"/>
  <c r="I164" i="7"/>
  <c r="I165" i="7"/>
  <c r="I166" i="7"/>
  <c r="I167" i="7"/>
  <c r="I154" i="7"/>
  <c r="I133" i="7"/>
  <c r="I134" i="7"/>
  <c r="I135" i="7"/>
  <c r="I136" i="7"/>
  <c r="I137" i="7"/>
  <c r="I138" i="7"/>
  <c r="I139" i="7"/>
  <c r="I140" i="7"/>
  <c r="I141" i="7"/>
  <c r="I142" i="7"/>
  <c r="I143" i="7"/>
  <c r="I144" i="7"/>
  <c r="I145" i="7"/>
  <c r="I132" i="7"/>
  <c r="H111" i="7"/>
  <c r="H112" i="7"/>
  <c r="H113" i="7"/>
  <c r="H114" i="7"/>
  <c r="H115" i="7"/>
  <c r="H116" i="7"/>
  <c r="H117" i="7"/>
  <c r="H118" i="7"/>
  <c r="H119" i="7"/>
  <c r="H120" i="7"/>
  <c r="H121" i="7"/>
  <c r="H122" i="7"/>
  <c r="H123" i="7"/>
  <c r="H110" i="7"/>
  <c r="C11" i="3"/>
  <c r="C12" i="3"/>
  <c r="C13" i="3"/>
  <c r="C14" i="3"/>
  <c r="C15" i="3"/>
  <c r="C16" i="3"/>
  <c r="C17" i="3"/>
  <c r="C18" i="3"/>
  <c r="C19" i="3"/>
  <c r="C20" i="3"/>
  <c r="C21" i="3"/>
  <c r="C10" i="3"/>
  <c r="C68" i="7"/>
  <c r="B68" i="7"/>
  <c r="D68" i="7"/>
  <c r="E68" i="7"/>
  <c r="F68" i="7"/>
  <c r="C69" i="7"/>
  <c r="D69" i="7"/>
  <c r="E69" i="7"/>
  <c r="F69" i="7"/>
  <c r="B69" i="7"/>
  <c r="H14" i="7"/>
  <c r="H15" i="7"/>
  <c r="H16" i="7"/>
  <c r="H17" i="7"/>
  <c r="H18" i="7"/>
  <c r="H19" i="7"/>
  <c r="H20" i="7"/>
  <c r="H21" i="7"/>
  <c r="H22" i="7"/>
  <c r="H23" i="7"/>
  <c r="H24" i="7"/>
  <c r="H13" i="7"/>
</calcChain>
</file>

<file path=xl/sharedStrings.xml><?xml version="1.0" encoding="utf-8"?>
<sst xmlns="http://schemas.openxmlformats.org/spreadsheetml/2006/main" count="762" uniqueCount="537">
  <si>
    <t>Uncertain investment climate</t>
  </si>
  <si>
    <t xml:space="preserve">Unpredictable policies and regulations </t>
  </si>
  <si>
    <t xml:space="preserve">High or volatile  costs </t>
  </si>
  <si>
    <t xml:space="preserve">Shortage of skilled labour </t>
  </si>
  <si>
    <t>Support for those returning from career breaks</t>
  </si>
  <si>
    <t xml:space="preserve">Work placements </t>
  </si>
  <si>
    <t>Graduate  schemes</t>
  </si>
  <si>
    <t xml:space="preserve">Funding reserarch </t>
  </si>
  <si>
    <t>Apprenticeships and training</t>
  </si>
  <si>
    <t>% of respondents</t>
  </si>
  <si>
    <t>Biggest impacts</t>
  </si>
  <si>
    <t xml:space="preserve"> Number of qualified workers</t>
  </si>
  <si>
    <t xml:space="preserve"> Wage levels</t>
  </si>
  <si>
    <t>Engineering</t>
  </si>
  <si>
    <t>Unskilled manual labour</t>
  </si>
  <si>
    <t>Government measures</t>
  </si>
  <si>
    <t>Low carbon energy</t>
  </si>
  <si>
    <t>Investment and cost</t>
  </si>
  <si>
    <t>Brexit</t>
  </si>
  <si>
    <t>Grid and infrastructure</t>
  </si>
  <si>
    <t>International factors</t>
  </si>
  <si>
    <t>Sustainability and climate change</t>
  </si>
  <si>
    <t>Energy storage</t>
  </si>
  <si>
    <t>Retain</t>
  </si>
  <si>
    <t>Change</t>
  </si>
  <si>
    <t>Abandon</t>
  </si>
  <si>
    <t>Not sure</t>
  </si>
  <si>
    <t xml:space="preserve"> Renewable Energy Directive</t>
  </si>
  <si>
    <t xml:space="preserve"> Industrial Emissions Directive</t>
  </si>
  <si>
    <t xml:space="preserve"> EU Emissions Trading System</t>
  </si>
  <si>
    <t xml:space="preserve"> Energy Efficiency Directive</t>
  </si>
  <si>
    <t xml:space="preserve"> Air Quality Directive</t>
  </si>
  <si>
    <t xml:space="preserve"> Ecodesign and Energy Labelling Directives</t>
  </si>
  <si>
    <t xml:space="preserve"> Trans-European Energy Networks (TEN-E) strategy</t>
  </si>
  <si>
    <t xml:space="preserve"> Third Energy Package</t>
  </si>
  <si>
    <t xml:space="preserve"> OSH Framework Directive on Safety and Health at Work</t>
  </si>
  <si>
    <t xml:space="preserve"> Energy Performance of Buildings Directive</t>
  </si>
  <si>
    <t xml:space="preserve"> Regulation of Energy Market Integrity and Transparency (REMIT)</t>
  </si>
  <si>
    <t xml:space="preserve"> Vehicle emissions regulations</t>
  </si>
  <si>
    <t xml:space="preserve"> Radioactive Waste and Spent Fuel Management Directive</t>
  </si>
  <si>
    <t xml:space="preserve"> UN</t>
  </si>
  <si>
    <t xml:space="preserve"> UK</t>
  </si>
  <si>
    <t>Energy security</t>
  </si>
  <si>
    <t>Energy markets</t>
  </si>
  <si>
    <t>Energy efficiency</t>
  </si>
  <si>
    <t>Research and innovation</t>
  </si>
  <si>
    <t>Air quality</t>
  </si>
  <si>
    <t>No effect</t>
  </si>
  <si>
    <t>Other</t>
  </si>
  <si>
    <t>Very low</t>
  </si>
  <si>
    <t>Low</t>
  </si>
  <si>
    <t>High</t>
  </si>
  <si>
    <t>Very high</t>
  </si>
  <si>
    <t xml:space="preserve"> Carbon capture and storage (CCS) </t>
  </si>
  <si>
    <t xml:space="preserve"> Onshore wind</t>
  </si>
  <si>
    <t xml:space="preserve"> Offshore wind</t>
  </si>
  <si>
    <t xml:space="preserve"> Solar</t>
  </si>
  <si>
    <t xml:space="preserve"> Bioenergy</t>
  </si>
  <si>
    <t xml:space="preserve"> Marine (tidal and wave)</t>
  </si>
  <si>
    <t xml:space="preserve"> Small-scale renewables</t>
  </si>
  <si>
    <t xml:space="preserve"> Hydrogen</t>
  </si>
  <si>
    <t xml:space="preserve"> Nuclear</t>
  </si>
  <si>
    <t xml:space="preserve"> Low-carbon transport and enabling infrastructure</t>
  </si>
  <si>
    <t xml:space="preserve"> Energy storage (electricity, heat)</t>
  </si>
  <si>
    <t xml:space="preserve"> District heating</t>
  </si>
  <si>
    <t xml:space="preserve"> Building energy efficiency</t>
  </si>
  <si>
    <t xml:space="preserve"> New gas-fired electricity generation</t>
  </si>
  <si>
    <t xml:space="preserve"> Carbon capture and storage (CCS)</t>
  </si>
  <si>
    <t>Production from unconventional reserves</t>
  </si>
  <si>
    <t>Geopolitical factors</t>
  </si>
  <si>
    <t>Cost of primary fuel</t>
  </si>
  <si>
    <t>Ensuring adequate generation capacity</t>
  </si>
  <si>
    <t>Increasing low-carbon generation capacity</t>
  </si>
  <si>
    <t>Significantly exceed the target (62% or larger reduction)</t>
  </si>
  <si>
    <t>Exceed the target (59-61% reduction)</t>
  </si>
  <si>
    <t>Meet the target (56-58% reduction)</t>
  </si>
  <si>
    <t>Fall short of the target (53-55% reduction)</t>
  </si>
  <si>
    <t>Fall significantly short of the target (52% or smaller reduction)</t>
  </si>
  <si>
    <t>Supporting emerging technology research and innovation</t>
  </si>
  <si>
    <t>Supporting renewable energy</t>
  </si>
  <si>
    <t>Supporting nuclear energy</t>
  </si>
  <si>
    <t>Supporting energy efficiency</t>
  </si>
  <si>
    <t>Supporting decarbonising transport</t>
  </si>
  <si>
    <t>Adopting new technologies</t>
  </si>
  <si>
    <t>Shifting demand through behavioural change</t>
  </si>
  <si>
    <t>Earning public trust and consumer engagement</t>
  </si>
  <si>
    <t xml:space="preserve">Gas </t>
  </si>
  <si>
    <t>Electricity</t>
  </si>
  <si>
    <t>Oil</t>
  </si>
  <si>
    <t xml:space="preserve">Coal </t>
  </si>
  <si>
    <t>Bioenergy &amp; Waste</t>
  </si>
  <si>
    <t xml:space="preserve">Hydrogen </t>
  </si>
  <si>
    <t xml:space="preserve">Solar Thermal </t>
  </si>
  <si>
    <t xml:space="preserve">Waste heat </t>
  </si>
  <si>
    <t>Heat pumps</t>
  </si>
  <si>
    <t>CHP and heat network</t>
  </si>
  <si>
    <t>Controls and smart systems</t>
  </si>
  <si>
    <t>Engaging communities</t>
  </si>
  <si>
    <t>More decentralised</t>
  </si>
  <si>
    <t>Governmental policy shifts</t>
  </si>
  <si>
    <t>Climate change concerns</t>
  </si>
  <si>
    <t>Technological innovation</t>
  </si>
  <si>
    <t>Commercial drivers</t>
  </si>
  <si>
    <t>Earning consumer trust</t>
  </si>
  <si>
    <t>Social licence to operate</t>
  </si>
  <si>
    <t>Less scrutiny</t>
  </si>
  <si>
    <t>Improve communication</t>
  </si>
  <si>
    <t>Reward customer loyalty</t>
  </si>
  <si>
    <t>Implement new business models</t>
  </si>
  <si>
    <t>Measures</t>
  </si>
  <si>
    <t>Infrastructural changes</t>
  </si>
  <si>
    <t>Societal changes</t>
  </si>
  <si>
    <t>Main drivers</t>
  </si>
  <si>
    <t xml:space="preserve">Motivations </t>
  </si>
  <si>
    <t>Volatile prices</t>
  </si>
  <si>
    <t xml:space="preserve">Security of supply </t>
  </si>
  <si>
    <t xml:space="preserve">Energy policy </t>
  </si>
  <si>
    <t>Public engagement</t>
  </si>
  <si>
    <t xml:space="preserve">Mentions </t>
  </si>
  <si>
    <t xml:space="preserve"> Qualification levels </t>
  </si>
  <si>
    <t>Skilled manual labour</t>
  </si>
  <si>
    <t>Training and apprenticeships</t>
  </si>
  <si>
    <t xml:space="preserve">Controlled immigration </t>
  </si>
  <si>
    <t xml:space="preserve">Vocational and retraining programmes </t>
  </si>
  <si>
    <t>Financial support for students</t>
  </si>
  <si>
    <t>Reforming curriculum to encourage enrolment</t>
  </si>
  <si>
    <t xml:space="preserve">Tax relief for R&amp;D </t>
  </si>
  <si>
    <t xml:space="preserve">Public procurement </t>
  </si>
  <si>
    <t>Funding competitions</t>
  </si>
  <si>
    <t xml:space="preserve">Enabling private funding </t>
  </si>
  <si>
    <t>Supporting competition</t>
  </si>
  <si>
    <t>Digital infrastructure</t>
  </si>
  <si>
    <t xml:space="preserve"> Energy storage</t>
  </si>
  <si>
    <t xml:space="preserve">Smart electricity grid </t>
  </si>
  <si>
    <t>Flexible generation capacity</t>
  </si>
  <si>
    <t xml:space="preserve">Coupling heat, transport and electricity </t>
  </si>
  <si>
    <t>Smart meters and controls</t>
  </si>
  <si>
    <t xml:space="preserve">EV infrastructure </t>
  </si>
  <si>
    <t>Low-carbon heat networks</t>
  </si>
  <si>
    <t xml:space="preserve">Protecting vulnerable consumers </t>
  </si>
  <si>
    <t>External control of energy use</t>
  </si>
  <si>
    <t>Protecting personal data</t>
  </si>
  <si>
    <t>Technology measures</t>
  </si>
  <si>
    <t>Policy measures</t>
  </si>
  <si>
    <t>Financial incentives</t>
  </si>
  <si>
    <t>Carbon price on heat</t>
  </si>
  <si>
    <t>Increased customer engagement</t>
  </si>
  <si>
    <t>Changing consumer demands</t>
  </si>
  <si>
    <t>Enhancing energy system flexibility</t>
  </si>
  <si>
    <t>Better image</t>
  </si>
  <si>
    <t xml:space="preserve">Support for industry decisions </t>
  </si>
  <si>
    <t xml:space="preserve">Customer involvement </t>
  </si>
  <si>
    <t>Sharing of customer data</t>
  </si>
  <si>
    <t>Acceptance of price changes</t>
  </si>
  <si>
    <t>Price and cost transparency</t>
  </si>
  <si>
    <t>Improve customer energy efficiency</t>
  </si>
  <si>
    <t xml:space="preserve">Demonstrate value to society </t>
  </si>
  <si>
    <t>Listen to concerns</t>
  </si>
  <si>
    <t>Engage public  in decision-making</t>
  </si>
  <si>
    <t>Work with government</t>
  </si>
  <si>
    <t xml:space="preserve">Contributing to climate change action </t>
  </si>
  <si>
    <t xml:space="preserve">Joining a multidisciplinary sector </t>
  </si>
  <si>
    <t>Taking a responsible role in society</t>
  </si>
  <si>
    <t xml:space="preserve">Working with new technologies </t>
  </si>
  <si>
    <t>Working around the world</t>
  </si>
  <si>
    <t>Job stability and financial security</t>
  </si>
  <si>
    <t xml:space="preserve">Dynamic industry </t>
  </si>
  <si>
    <t>Retail electricity</t>
  </si>
  <si>
    <t>Section 1: Brexit</t>
  </si>
  <si>
    <t xml:space="preserve">Section 2: Policy, investment and prices </t>
  </si>
  <si>
    <t>Section 3: Energy transition</t>
  </si>
  <si>
    <t>Section 4: Energy in Society</t>
  </si>
  <si>
    <t>1.1 Main impacts</t>
  </si>
  <si>
    <t>1.2 People and Skills</t>
  </si>
  <si>
    <t>1.3 Policy going forward</t>
  </si>
  <si>
    <t xml:space="preserve">3.2 Future energy system </t>
  </si>
  <si>
    <t xml:space="preserve">3.3 Heat </t>
  </si>
  <si>
    <t>3.4 Future business models</t>
  </si>
  <si>
    <t>Supplier costs</t>
  </si>
  <si>
    <t>UK and EU natural gas demand</t>
  </si>
  <si>
    <t>Actions and policies of oil producing nations</t>
  </si>
  <si>
    <t>Supporting new nuclear</t>
  </si>
  <si>
    <t>Improving energy efficiency</t>
  </si>
  <si>
    <t>Supporting DSR and enabling technologies</t>
  </si>
  <si>
    <t>Supporting research and innovation</t>
  </si>
  <si>
    <t xml:space="preserve">Developing low-carbon transport </t>
  </si>
  <si>
    <t>Linking energy, business and industry</t>
  </si>
  <si>
    <t>Supporting renewable deployment</t>
  </si>
  <si>
    <t>Developing low-carbon heat</t>
  </si>
  <si>
    <t>Improving air quality</t>
  </si>
  <si>
    <t>Securing energy supplies</t>
  </si>
  <si>
    <t>Simplifying energy taxation</t>
  </si>
  <si>
    <t>Reducing fuel poverty</t>
  </si>
  <si>
    <t>10 key messages from energy professionals</t>
  </si>
  <si>
    <t>Greatest 
Challenge</t>
  </si>
  <si>
    <t>Other
Challenge</t>
  </si>
  <si>
    <t>Total</t>
  </si>
  <si>
    <t>Expected impact of Brexit on energy</t>
  </si>
  <si>
    <t>Impact of restricted movement of labour</t>
  </si>
  <si>
    <t>Table lists % of respondents.</t>
  </si>
  <si>
    <r>
      <rPr>
        <u/>
        <sz val="11"/>
        <color theme="1"/>
        <rFont val="Calibri"/>
        <family val="2"/>
        <scheme val="minor"/>
      </rPr>
      <t>Question: If free movement of labour is restricted post-Brexit, how will the following be impacted within your sector of the energy industry?</t>
    </r>
    <r>
      <rPr>
        <sz val="11"/>
        <color theme="1"/>
        <rFont val="Calibri"/>
        <family val="2"/>
        <scheme val="minor"/>
      </rPr>
      <t xml:space="preserve"> N= 466. </t>
    </r>
  </si>
  <si>
    <t xml:space="preserve">Not Sure </t>
  </si>
  <si>
    <t>Fall</t>
  </si>
  <si>
    <t xml:space="preserve">Neutral </t>
  </si>
  <si>
    <t xml:space="preserve">Rise </t>
  </si>
  <si>
    <t>Government measures to address skill shortages</t>
  </si>
  <si>
    <r>
      <rPr>
        <u/>
        <sz val="11"/>
        <color theme="1"/>
        <rFont val="Calibri"/>
        <family val="2"/>
        <scheme val="minor"/>
      </rPr>
      <t>Question: What would be the best way for government to address future labour shortages in key energy disciplines?</t>
    </r>
    <r>
      <rPr>
        <sz val="11"/>
        <color theme="1"/>
        <rFont val="Calibri"/>
        <family val="2"/>
        <scheme val="minor"/>
      </rPr>
      <t xml:space="preserve"> N= 466: Respondents were allowed to choose up to 3 responses. </t>
    </r>
  </si>
  <si>
    <r>
      <t>Question: In your view, which of the following is the MOST effective form of cooperation between industry and academia/educational programmes to address skills shortages?</t>
    </r>
    <r>
      <rPr>
        <sz val="11"/>
        <color theme="1"/>
        <rFont val="Calibri"/>
        <family val="2"/>
        <scheme val="minor"/>
      </rPr>
      <t xml:space="preserve"> N = 461</t>
    </r>
  </si>
  <si>
    <r>
      <rPr>
        <u/>
        <sz val="11"/>
        <color theme="1"/>
        <rFont val="Calibri"/>
        <family val="2"/>
        <scheme val="minor"/>
      </rPr>
      <t>Question: The UK Government has proposed the Great Repeal Bill, which will give the UK Parliament the power to decide how existing EU law should be translated into the UK law. When the UK leaves the EU, how should the following EU energy legislation and resulting mechanisms be treated?</t>
    </r>
    <r>
      <rPr>
        <sz val="11"/>
        <color theme="1"/>
        <rFont val="Calibri"/>
        <family val="2"/>
        <scheme val="minor"/>
      </rPr>
      <t xml:space="preserve"> N= 466</t>
    </r>
  </si>
  <si>
    <t>The Great Repeal Bill</t>
  </si>
  <si>
    <t>Table lists % of respondents</t>
  </si>
  <si>
    <t>Devolved 
administrations</t>
  </si>
  <si>
    <t xml:space="preserve"> EU (via continued 
participation where possible)</t>
  </si>
  <si>
    <t xml:space="preserve"> Local 
councils</t>
  </si>
  <si>
    <t>UK energy policy effects</t>
  </si>
  <si>
    <t>Very negative 
effect</t>
  </si>
  <si>
    <t>Very positive 
effect</t>
  </si>
  <si>
    <t>Positive 
effect</t>
  </si>
  <si>
    <t>Negative 
effect</t>
  </si>
  <si>
    <t>Government measures for an innovative economy</t>
  </si>
  <si>
    <t>Business-academia collaboration</t>
  </si>
  <si>
    <t>Measure</t>
  </si>
  <si>
    <r>
      <rPr>
        <u/>
        <sz val="11"/>
        <color theme="1"/>
        <rFont val="Calibri"/>
        <family val="2"/>
        <scheme val="minor"/>
      </rPr>
      <t>Question:  In the UK, what in your view is the level of investment risk due to policy uncertainty in each of the following areas?</t>
    </r>
    <r>
      <rPr>
        <sz val="11"/>
        <color theme="1"/>
        <rFont val="Calibri"/>
        <family val="2"/>
        <scheme val="minor"/>
      </rPr>
      <t xml:space="preserve"> N= 466.</t>
    </r>
  </si>
  <si>
    <t xml:space="preserve">UK investment risk </t>
  </si>
  <si>
    <t>Neither low 
nor high</t>
  </si>
  <si>
    <t>Respondents were also allowed to choose "Not Sure". Table and chart below lists the percentages of respondents, who didn't choose "Not Sure". Technologies are ordered by weighted net score of these percentages.</t>
  </si>
  <si>
    <t>2.1. UK energy policy and industrial strategy</t>
  </si>
  <si>
    <r>
      <rPr>
        <u/>
        <sz val="11"/>
        <color theme="1"/>
        <rFont val="Calibri"/>
        <family val="2"/>
        <scheme val="minor"/>
      </rPr>
      <t>Question:  In the UK, what is the GREATEST limiting factor for investment in the following low-carbon technologies?</t>
    </r>
    <r>
      <rPr>
        <sz val="11"/>
        <color theme="1"/>
        <rFont val="Calibri"/>
        <family val="2"/>
        <scheme val="minor"/>
      </rPr>
      <t xml:space="preserve"> N= 466.</t>
    </r>
  </si>
  <si>
    <t>Factors limiting low-carbon investment</t>
  </si>
  <si>
    <t>Technology 
readiness</t>
  </si>
  <si>
    <t>Market 
changes</t>
  </si>
  <si>
    <t>Policy 
uncertainty</t>
  </si>
  <si>
    <t>Factors influencing energy prices</t>
  </si>
  <si>
    <r>
      <rPr>
        <u/>
        <sz val="11"/>
        <color theme="1"/>
        <rFont val="Calibri"/>
        <family val="2"/>
        <scheme val="minor"/>
      </rPr>
      <t xml:space="preserve">Question: Which of the following factors will have the GREATEST impact on crude oil, gas and electricity  prices in the next 12 months? </t>
    </r>
    <r>
      <rPr>
        <sz val="11"/>
        <color theme="1"/>
        <rFont val="Calibri"/>
        <family val="2"/>
        <scheme val="minor"/>
      </rPr>
      <t>N = 466</t>
    </r>
  </si>
  <si>
    <t>Respondents had to choose ONE factor for each technology. Table below shows percentages of respondents.</t>
  </si>
  <si>
    <t>Respondents were allowed to choose ONE factor having the greatest impact for each fuel.</t>
  </si>
  <si>
    <t>3.1 Climate change action</t>
  </si>
  <si>
    <t>UK 5th carbon budget</t>
  </si>
  <si>
    <r>
      <rPr>
        <u/>
        <sz val="11"/>
        <color theme="4"/>
        <rFont val="Calibri"/>
        <family val="2"/>
        <scheme val="minor"/>
      </rPr>
      <t>Question: What measure should the UK government prioritise to reach its emissions targets (i.e. mitigation) at least cost?</t>
    </r>
    <r>
      <rPr>
        <sz val="11"/>
        <color theme="4"/>
        <rFont val="Calibri"/>
        <family val="2"/>
        <scheme val="minor"/>
      </rPr>
      <t xml:space="preserve"> N = 466</t>
    </r>
  </si>
  <si>
    <t>Respondents were allowed to choose ONE priority measure.</t>
  </si>
  <si>
    <t xml:space="preserve">Best measures to reach emissions targets </t>
  </si>
  <si>
    <r>
      <rPr>
        <u/>
        <sz val="11"/>
        <color theme="1"/>
        <rFont val="Calibri"/>
        <family val="2"/>
        <scheme val="minor"/>
      </rPr>
      <t>Question: The 5th carbon budget (2028-2032) requires greenhouse gas (GHG) emissions to fall by 57% (from 1990 levels). By 2032, given current UK emission reduction policies, do you expect emissions reductions to.</t>
    </r>
    <r>
      <rPr>
        <sz val="11"/>
        <color theme="1"/>
        <rFont val="Calibri"/>
        <family val="2"/>
        <scheme val="minor"/>
      </rPr>
      <t xml:space="preserve"> N = 466. </t>
    </r>
  </si>
  <si>
    <t xml:space="preserve">Expressed as a percentage of respondents. </t>
  </si>
  <si>
    <r>
      <rPr>
        <u/>
        <sz val="11"/>
        <color theme="1"/>
        <rFont val="Calibri"/>
        <family val="2"/>
        <scheme val="minor"/>
      </rPr>
      <t xml:space="preserve">Question: The global economy is moving towards a low-carbon future. What measures should the UK prioritise to seize the economic opportunities of this transition? </t>
    </r>
    <r>
      <rPr>
        <sz val="11"/>
        <color theme="1"/>
        <rFont val="Calibri"/>
        <family val="2"/>
        <scheme val="minor"/>
      </rPr>
      <t xml:space="preserve">N = 466. </t>
    </r>
  </si>
  <si>
    <t>Respondents were allowed to choose up to 4 responses.</t>
  </si>
  <si>
    <r>
      <rPr>
        <u/>
        <sz val="11"/>
        <color theme="1"/>
        <rFont val="Calibri"/>
        <family val="2"/>
        <scheme val="minor"/>
      </rPr>
      <t>Question: To reach emissions targets, the UK energy system will likely need to be more flexible to incorporate increasing supply from intermittent renewables.  Which of the following infrastructural changes are MOST important to achieve a flexible energy system?</t>
    </r>
    <r>
      <rPr>
        <sz val="11"/>
        <color theme="1"/>
        <rFont val="Calibri"/>
        <family val="2"/>
        <scheme val="minor"/>
      </rPr>
      <t xml:space="preserve"> N= 466. </t>
    </r>
  </si>
  <si>
    <t>Respondents were allowed to choose up to 3 responses.</t>
  </si>
  <si>
    <t xml:space="preserve">Infrastructural changes for a flexible energy system </t>
  </si>
  <si>
    <t xml:space="preserve">Societal changes for a flexible energy system </t>
  </si>
  <si>
    <r>
      <rPr>
        <u/>
        <sz val="11"/>
        <color theme="1"/>
        <rFont val="Calibri"/>
        <family val="2"/>
        <scheme val="minor"/>
      </rPr>
      <t>Question: Which of the following societal changes are MOST important to achieve a flexible energy system?</t>
    </r>
    <r>
      <rPr>
        <sz val="11"/>
        <color theme="1"/>
        <rFont val="Calibri"/>
        <family val="2"/>
        <scheme val="minor"/>
      </rPr>
      <t xml:space="preserve">  N = 466. </t>
    </r>
  </si>
  <si>
    <t xml:space="preserve">Respondents were allowed to choose up to 3 responses. </t>
  </si>
  <si>
    <t>UK heat mix</t>
  </si>
  <si>
    <r>
      <rPr>
        <u/>
        <sz val="11"/>
        <color theme="1"/>
        <rFont val="Calibri"/>
        <family val="2"/>
        <scheme val="minor"/>
      </rPr>
      <t>Question: Thinking of the UK heat mix in 2030, approximately what percentage contribution do you expect each of the following sources to make?</t>
    </r>
    <r>
      <rPr>
        <sz val="11"/>
        <color theme="1"/>
        <rFont val="Calibri"/>
        <family val="2"/>
        <scheme val="minor"/>
      </rPr>
      <t xml:space="preserve"> N = 466. </t>
    </r>
  </si>
  <si>
    <t>Heat source</t>
  </si>
  <si>
    <t>share of 2015 heat mix</t>
  </si>
  <si>
    <t>share of 2030 heat mix</t>
  </si>
  <si>
    <t>Respondents were asked to allocate 100% between given categories. Table and charts below show the actual shares in 2015 and the average of respondents' estimates for 2030. Source for actual shares: BEIS, Energy Consumption in the UK</t>
  </si>
  <si>
    <r>
      <rPr>
        <u/>
        <sz val="11"/>
        <color theme="1"/>
        <rFont val="Calibri"/>
        <family val="2"/>
        <scheme val="minor"/>
      </rPr>
      <t>Question: Residential space and water heating account for 68% of emissions from heating (Source: CCC, 2016). Within the residential heating sector, which of the following technological instruments will enable the greatest emissions reduction by 2030?</t>
    </r>
    <r>
      <rPr>
        <sz val="11"/>
        <color theme="1"/>
        <rFont val="Calibri"/>
        <family val="2"/>
        <scheme val="minor"/>
      </rPr>
      <t xml:space="preserve"> N = 466. </t>
    </r>
  </si>
  <si>
    <r>
      <rPr>
        <u/>
        <sz val="11"/>
        <color theme="1"/>
        <rFont val="Calibri"/>
        <family val="2"/>
        <scheme val="minor"/>
      </rPr>
      <t>Question: Within the residential heating sector, which of the following policy and financial instruments will enable the greatest emissions reduction by 2030?</t>
    </r>
    <r>
      <rPr>
        <sz val="11"/>
        <color theme="1"/>
        <rFont val="Calibri"/>
        <family val="2"/>
        <scheme val="minor"/>
      </rPr>
      <t xml:space="preserve"> N = 466. </t>
    </r>
  </si>
  <si>
    <r>
      <rPr>
        <u/>
        <sz val="11"/>
        <color theme="1"/>
        <rFont val="Calibri"/>
        <family val="2"/>
        <scheme val="minor"/>
      </rPr>
      <t>Question: Which of the following characteristics best describe the most likely future business models within the energy sector</t>
    </r>
    <r>
      <rPr>
        <sz val="11"/>
        <color theme="1"/>
        <rFont val="Calibri"/>
        <family val="2"/>
        <scheme val="minor"/>
      </rPr>
      <t>? N = 466</t>
    </r>
  </si>
  <si>
    <r>
      <rPr>
        <u/>
        <sz val="11"/>
        <color theme="1"/>
        <rFont val="Calibri"/>
        <family val="2"/>
        <scheme val="minor"/>
      </rPr>
      <t>Question: What are the main drivers for the development of new business models in the energy sector?</t>
    </r>
    <r>
      <rPr>
        <sz val="11"/>
        <color theme="1"/>
        <rFont val="Calibri"/>
        <family val="2"/>
        <scheme val="minor"/>
      </rPr>
      <t xml:space="preserve"> N=466.</t>
    </r>
  </si>
  <si>
    <r>
      <t>4.1</t>
    </r>
    <r>
      <rPr>
        <b/>
        <sz val="7"/>
        <color theme="0"/>
        <rFont val="Calibri"/>
        <family val="2"/>
        <scheme val="minor"/>
      </rPr>
      <t xml:space="preserve"> </t>
    </r>
    <r>
      <rPr>
        <b/>
        <sz val="11"/>
        <color theme="0"/>
        <rFont val="Calibri"/>
        <family val="2"/>
        <scheme val="minor"/>
      </rPr>
      <t>Trust and acceptance</t>
    </r>
  </si>
  <si>
    <t xml:space="preserve">Benefits of public trust </t>
  </si>
  <si>
    <r>
      <rPr>
        <u/>
        <sz val="11"/>
        <color theme="1"/>
        <rFont val="Calibri"/>
        <family val="2"/>
        <scheme val="minor"/>
      </rPr>
      <t>Question: Which of the following would your area of industry hope to gain by earning public trust?</t>
    </r>
    <r>
      <rPr>
        <sz val="11"/>
        <color theme="1"/>
        <rFont val="Calibri"/>
        <family val="2"/>
        <scheme val="minor"/>
      </rPr>
      <t xml:space="preserve"> N = 466. </t>
    </r>
  </si>
  <si>
    <t>Respondents were allowed to choose any number of responses.</t>
  </si>
  <si>
    <t>Other - Write In</t>
  </si>
  <si>
    <t>% of 
respondents</t>
  </si>
  <si>
    <t xml:space="preserve">Ways to earn public trust </t>
  </si>
  <si>
    <r>
      <rPr>
        <u/>
        <sz val="11"/>
        <color theme="1"/>
        <rFont val="Calibri"/>
        <family val="2"/>
        <scheme val="minor"/>
      </rPr>
      <t>Question: Below is a list of actions that could be undertaken to earn public trust. Which of these would you prioritise for improvement within your sector?</t>
    </r>
    <r>
      <rPr>
        <sz val="11"/>
        <color theme="1"/>
        <rFont val="Calibri"/>
        <family val="2"/>
        <scheme val="minor"/>
      </rPr>
      <t xml:space="preserve"> N = 466. </t>
    </r>
  </si>
  <si>
    <t>4.2 Future energy leaders</t>
  </si>
  <si>
    <r>
      <rPr>
        <u/>
        <sz val="11"/>
        <color theme="1"/>
        <rFont val="Calibri"/>
        <family val="2"/>
        <scheme val="minor"/>
      </rPr>
      <t>Question: What was your motivation to pursue a career in the energy industry rather than another industry?</t>
    </r>
    <r>
      <rPr>
        <sz val="11"/>
        <color theme="1"/>
        <rFont val="Calibri"/>
        <family val="2"/>
        <scheme val="minor"/>
      </rPr>
      <t xml:space="preserve"> N=102</t>
    </r>
  </si>
  <si>
    <t xml:space="preserve">Motivation for working in energy </t>
  </si>
  <si>
    <r>
      <t>Questions: What do you think is the biggest challenge for the energy industry in 2017?</t>
    </r>
    <r>
      <rPr>
        <sz val="11"/>
        <color theme="1"/>
        <rFont val="Calibri"/>
        <family val="2"/>
        <scheme val="minor"/>
      </rPr>
      <t xml:space="preserve"> N=335.</t>
    </r>
  </si>
  <si>
    <r>
      <rPr>
        <u/>
        <sz val="11"/>
        <color theme="1"/>
        <rFont val="Calibri"/>
        <family val="2"/>
        <scheme val="minor"/>
      </rPr>
      <t>Question : What will be the most significant impact of Brexit on the energy industry?</t>
    </r>
    <r>
      <rPr>
        <sz val="11"/>
        <color theme="1"/>
        <rFont val="Calibri"/>
        <family val="2"/>
        <scheme val="minor"/>
      </rPr>
      <t xml:space="preserve"> N= 314. </t>
    </r>
  </si>
  <si>
    <t>Free responses coded and summed.</t>
  </si>
  <si>
    <t>Decreased security of supply</t>
  </si>
  <si>
    <r>
      <rPr>
        <u/>
        <sz val="11"/>
        <color theme="1"/>
        <rFont val="Calibri"/>
        <family val="2"/>
        <scheme val="minor"/>
      </rPr>
      <t xml:space="preserve">Question: If free movement of labour is restricted post-Brexit, which of the following disciplines will need the most additional support to ensure sufficient supply of labour? </t>
    </r>
    <r>
      <rPr>
        <sz val="11"/>
        <color theme="1"/>
        <rFont val="Calibri"/>
        <family val="2"/>
        <scheme val="minor"/>
      </rPr>
      <t xml:space="preserve">N = 466. </t>
    </r>
  </si>
  <si>
    <t>Natural sciences and mathematics</t>
  </si>
  <si>
    <t>Social sciences (incl. political and environmental sciences)</t>
  </si>
  <si>
    <t>Information technology</t>
  </si>
  <si>
    <t>Business administration and project management</t>
  </si>
  <si>
    <t>Health and safety</t>
  </si>
  <si>
    <t xml:space="preserve">Disciplines </t>
  </si>
  <si>
    <t>Forms of cooperation</t>
  </si>
  <si>
    <t>Organising joint conferences / workshops</t>
  </si>
  <si>
    <t>Funding academic scholarships</t>
  </si>
  <si>
    <t>Climate change</t>
  </si>
  <si>
    <r>
      <rPr>
        <u/>
        <sz val="11"/>
        <color theme="1"/>
        <rFont val="Calibri"/>
        <family val="2"/>
        <scheme val="minor"/>
      </rPr>
      <t xml:space="preserve">Question:  At what level should policy decisions be made for the following areas? Please tick all that apply for each of the following areas. </t>
    </r>
    <r>
      <rPr>
        <sz val="11"/>
        <color theme="1"/>
        <rFont val="Calibri"/>
        <family val="2"/>
        <scheme val="minor"/>
      </rPr>
      <t>N= 466.</t>
    </r>
  </si>
  <si>
    <t>Respondents were allowed to choose any number of responses. Table lists percentages of respondents.</t>
  </si>
  <si>
    <t>State aid rules</t>
  </si>
  <si>
    <t>Neither low nor high</t>
  </si>
  <si>
    <t>Net Score</t>
  </si>
  <si>
    <t xml:space="preserve">Respondents were also allowed to choose "Not Sure". </t>
  </si>
  <si>
    <t>Table and chart below lists the percentages of respondents, who didn't choose "Not Sure". Areas are ordered by weighted net score of these percentages.</t>
  </si>
  <si>
    <t>A) Percentages of respondents who didn't choose "Not sure"</t>
  </si>
  <si>
    <t>Crude oil prices</t>
  </si>
  <si>
    <t>Taxation / duties</t>
  </si>
  <si>
    <t>Commodity trading (including exchange rates)</t>
  </si>
  <si>
    <t>Production from conventional reserves</t>
  </si>
  <si>
    <t>Demand levels in developed countries</t>
  </si>
  <si>
    <t>Demand levels in developing countries</t>
  </si>
  <si>
    <t>Action / measures due to sustainability / climate concerns</t>
  </si>
  <si>
    <t>Technological developments</t>
  </si>
  <si>
    <t>Pipeline-provided natural gas supply</t>
  </si>
  <si>
    <t>LNG-provided natural gas supply</t>
  </si>
  <si>
    <t>Unconventional gas production</t>
  </si>
  <si>
    <t>UK natural gas storage capacity</t>
  </si>
  <si>
    <t>Global natural gas demand</t>
  </si>
  <si>
    <t>Actions / measures due to sustainability / climate concerns</t>
  </si>
  <si>
    <t>UK energy policies</t>
  </si>
  <si>
    <t xml:space="preserve">UK electricity demand </t>
  </si>
  <si>
    <t xml:space="preserve">Network investments </t>
  </si>
  <si>
    <t xml:space="preserve">Connected electricity markets (interconnections) </t>
  </si>
  <si>
    <r>
      <rPr>
        <u/>
        <sz val="11"/>
        <color theme="1"/>
        <rFont val="Calibri"/>
        <family val="2"/>
        <scheme val="minor"/>
      </rPr>
      <t>Please list any other challenges you think the energy industry will face in 2017.</t>
    </r>
    <r>
      <rPr>
        <sz val="11"/>
        <color theme="1"/>
        <rFont val="Calibri"/>
        <family val="2"/>
        <scheme val="minor"/>
      </rPr>
      <t xml:space="preserve"> N=257.</t>
    </r>
  </si>
  <si>
    <t>Introduction to the data</t>
  </si>
  <si>
    <t xml:space="preserve">The 2017 Energy Barometer report is available online at: </t>
  </si>
  <si>
    <t>https://knowledge.energyinst.org/barometer</t>
  </si>
  <si>
    <t>Level of policy decisions</t>
  </si>
  <si>
    <t>2.2. Cost and investment</t>
  </si>
  <si>
    <t>2.3. Prices</t>
  </si>
  <si>
    <t xml:space="preserve">General uncertainty </t>
  </si>
  <si>
    <t>Reneging on climate change commitments</t>
  </si>
  <si>
    <t>Respondents were had to choose one answer option for each policy.</t>
  </si>
  <si>
    <t>Neutral</t>
  </si>
  <si>
    <t xml:space="preserve"> Capacity Mechanism</t>
  </si>
  <si>
    <t xml:space="preserve"> Feed-in Tariffs with Contracts for Difference</t>
  </si>
  <si>
    <t xml:space="preserve"> Emissions Performance Standard</t>
  </si>
  <si>
    <t xml:space="preserve"> Carbon Price Floor</t>
  </si>
  <si>
    <r>
      <rPr>
        <u/>
        <sz val="11"/>
        <color theme="1"/>
        <rFont val="Calibri"/>
        <family val="2"/>
        <scheme val="minor"/>
      </rPr>
      <t>Question: What effect do you think each of the following Electricity Market Reform (EMR) mechanisms will have on encouraging investment in low-carbon electricity generation?</t>
    </r>
    <r>
      <rPr>
        <sz val="11"/>
        <color theme="1"/>
        <rFont val="Calibri"/>
        <family val="2"/>
        <scheme val="minor"/>
      </rPr>
      <t xml:space="preserve"> N=466</t>
    </r>
  </si>
  <si>
    <t>Rank</t>
  </si>
  <si>
    <t>Other areas</t>
  </si>
  <si>
    <t>Building energy efficiency</t>
  </si>
  <si>
    <t>Deployment of low carbon transport</t>
  </si>
  <si>
    <t>Deployment of smart ICT</t>
  </si>
  <si>
    <t>Research and 
development</t>
  </si>
  <si>
    <t>Respondents had to rank 4 areas for investment in order of priority for maximising economic productivity (with the highest priority given rank 1). Including "Other areas", that were not formulated as answer options, was optional.</t>
  </si>
  <si>
    <t xml:space="preserve">Carbon capture and storage (CCS) </t>
  </si>
  <si>
    <t>Onshore wind</t>
  </si>
  <si>
    <t>Offshore wind</t>
  </si>
  <si>
    <t>Solar</t>
  </si>
  <si>
    <t>Bioenergy</t>
  </si>
  <si>
    <t>Marine (tidal and wave)</t>
  </si>
  <si>
    <t>Small-scale renewables</t>
  </si>
  <si>
    <t>Hydrogen</t>
  </si>
  <si>
    <t>Nuclear</t>
  </si>
  <si>
    <t>Low-carbon transport and enabling infrastructure</t>
  </si>
  <si>
    <t>Energy storage (electricity, heat)</t>
  </si>
  <si>
    <t>District heating</t>
  </si>
  <si>
    <t>New gas-fired electricity generation</t>
  </si>
  <si>
    <t>Natural gas and oil</t>
  </si>
  <si>
    <t>Price [$/bbl]</t>
  </si>
  <si>
    <r>
      <rPr>
        <u/>
        <sz val="11"/>
        <color theme="1"/>
        <rFont val="Calibri"/>
        <family val="2"/>
        <scheme val="minor"/>
      </rPr>
      <t>Question: From the current price of approximately $55 per barrel, what do you expect Brent crude oil prices to be 12 months from now?</t>
    </r>
    <r>
      <rPr>
        <sz val="11"/>
        <color theme="1"/>
        <rFont val="Calibri"/>
        <family val="2"/>
        <scheme val="minor"/>
      </rPr>
      <t xml:space="preserve"> N=466.</t>
    </r>
  </si>
  <si>
    <r>
      <rPr>
        <u/>
        <sz val="11"/>
        <color theme="1"/>
        <rFont val="Calibri"/>
        <family val="2"/>
        <scheme val="minor"/>
      </rPr>
      <t>Question: UK retail natural gas prices increased 6% between January 2013 and December 2014, then fell 10% up to November 2016. (Source: BEIS Consumer prices index).  Relative to today, how do you expect UK retail natural gas prices to change in the next 12 months</t>
    </r>
    <r>
      <rPr>
        <sz val="11"/>
        <color theme="1"/>
        <rFont val="Calibri"/>
        <family val="2"/>
        <scheme val="minor"/>
      </rPr>
      <t>? N=466.</t>
    </r>
  </si>
  <si>
    <t>Respondents had to choose one out of several options.</t>
  </si>
  <si>
    <t>Increase more than 5%</t>
  </si>
  <si>
    <t>Increase up to 5%</t>
  </si>
  <si>
    <t>Stay about the same</t>
  </si>
  <si>
    <t>Decrease up to 5%</t>
  </si>
  <si>
    <t>Decrease more than 5%</t>
  </si>
  <si>
    <t>Price change</t>
  </si>
  <si>
    <t>Question: UK consumer electricity prices increased 7.3% between January 2013 and December 2014, then fell 0.5% up to November 2016 (Source: BEIS Consumer prices index).  Relative to today, what do you expect UK retail electricity prices to do in the next 12 months? N=466</t>
  </si>
  <si>
    <t>Carbon pricing / tax / trading</t>
  </si>
  <si>
    <t>Supporting carbon capture and storage</t>
  </si>
  <si>
    <t>Decarbonising transport</t>
  </si>
  <si>
    <t>Decarbonising heat</t>
  </si>
  <si>
    <t>Supporting a flexible electricity system</t>
  </si>
  <si>
    <t>Leading on international climate action</t>
  </si>
  <si>
    <t>Supporting decarbonising heat</t>
  </si>
  <si>
    <t>Supporting a flexible electricty system</t>
  </si>
  <si>
    <t>Respondents were allowed to choose arbitrarily many responses.</t>
  </si>
  <si>
    <r>
      <rPr>
        <u/>
        <sz val="11"/>
        <color theme="1"/>
        <rFont val="Calibri"/>
        <family val="2"/>
        <scheme val="minor"/>
      </rPr>
      <t>Question: In addition to emission targets, what other factors are driving the transition to a low carbon economy?</t>
    </r>
    <r>
      <rPr>
        <sz val="11"/>
        <color theme="1"/>
        <rFont val="Calibri"/>
        <family val="2"/>
        <scheme val="minor"/>
      </rPr>
      <t xml:space="preserve"> N = 466.</t>
    </r>
  </si>
  <si>
    <t>Carbon pricing</t>
  </si>
  <si>
    <t>Climate investment funds</t>
  </si>
  <si>
    <t>Corporate social responsibility (CSR)</t>
  </si>
  <si>
    <t>Rising energy costs driving efficiency improvements</t>
  </si>
  <si>
    <t>Falling low-carbon technology costs</t>
  </si>
  <si>
    <t>Wider environmental concerns (e.g. air quality, land use change, water scarcity)</t>
  </si>
  <si>
    <t>Tax allowances</t>
  </si>
  <si>
    <t>Consumer / citizen pressure</t>
  </si>
  <si>
    <t xml:space="preserve">Factors </t>
  </si>
  <si>
    <r>
      <rPr>
        <u/>
        <sz val="11"/>
        <color theme="1"/>
        <rFont val="Calibri"/>
        <family val="2"/>
        <scheme val="minor"/>
      </rPr>
      <t>Question: Which of the following statements describes your views on shale gas exploration and development in the UK?</t>
    </r>
    <r>
      <rPr>
        <sz val="11"/>
        <color theme="1"/>
        <rFont val="Calibri"/>
        <family val="2"/>
        <scheme val="minor"/>
      </rPr>
      <t xml:space="preserve"> N=466.                              
</t>
    </r>
  </si>
  <si>
    <t>Respondents had to choose one of the given response options.</t>
  </si>
  <si>
    <t>This should be pursued, but with restrictions on siting</t>
  </si>
  <si>
    <t>This should be pursued</t>
  </si>
  <si>
    <t>This should not be pursued</t>
  </si>
  <si>
    <t>I am unsure if this should be pursued</t>
  </si>
  <si>
    <t>Question: How might a system-level approach to heat and electricity enable more effective decarbonisation strategies? N=164.</t>
  </si>
  <si>
    <t>This was a free response question. Answers by respondents were coded and mentions of codes were counted across responses.</t>
  </si>
  <si>
    <t>Phase out fossil fuel sources</t>
  </si>
  <si>
    <t>Retrofitting existing building fabric</t>
  </si>
  <si>
    <t>Renewable heat (ie, biofuel)</t>
  </si>
  <si>
    <t>Equipment upgrades (eg, boilers) and commissioning</t>
  </si>
  <si>
    <t>Heat storage</t>
  </si>
  <si>
    <t>Solar thermal</t>
  </si>
  <si>
    <t>Hydrogen and fuel cells</t>
  </si>
  <si>
    <t>Higher efficiency of new buildings (eg, Passivhaus)</t>
  </si>
  <si>
    <t>Voluntary standards and good practice guidance</t>
  </si>
  <si>
    <t>Private investment funds (eg, Green Investment Bank)</t>
  </si>
  <si>
    <t xml:space="preserve">Mandatory standards </t>
  </si>
  <si>
    <t xml:space="preserve">Skills, education and training </t>
  </si>
  <si>
    <t>Pilot projects for technologies with high investment barriers</t>
  </si>
  <si>
    <t>Continuing in a vertically integrated model</t>
  </si>
  <si>
    <t>Focusing on customer service</t>
  </si>
  <si>
    <t>Respondents had to choose one option.</t>
  </si>
  <si>
    <t>Providing connected services for externally-owned assets</t>
  </si>
  <si>
    <t xml:space="preserve">Growing large-scale low-carbon plants </t>
  </si>
  <si>
    <t>Owning and aggregating distributed assets</t>
  </si>
  <si>
    <t>Buildings</t>
  </si>
  <si>
    <t>This should be pursued, but with stricter overall regulations</t>
  </si>
  <si>
    <t>Total number of respondents in this category</t>
  </si>
  <si>
    <t>Academia</t>
  </si>
  <si>
    <t>Energy demand 
management</t>
  </si>
  <si>
    <t>Heat and power 
generation</t>
  </si>
  <si>
    <t xml:space="preserve">Industry </t>
  </si>
  <si>
    <t>Renewables</t>
  </si>
  <si>
    <t>The table below shows responses to the question above by sector of employment.</t>
  </si>
  <si>
    <t>Fellow 
(FEI)</t>
  </si>
  <si>
    <t>Member 
(MEI)</t>
  </si>
  <si>
    <t>Graduate 
(GradEI)</t>
  </si>
  <si>
    <t>The table below shows responses to the question above by EI membership grade.</t>
  </si>
  <si>
    <t>More centralised</t>
  </si>
  <si>
    <t>Asset focused</t>
  </si>
  <si>
    <t>Service focused</t>
  </si>
  <si>
    <t>Decreased customer engagement</t>
  </si>
  <si>
    <t>Community ownership</t>
  </si>
  <si>
    <t>Foreign ownership</t>
  </si>
  <si>
    <t>R&amp;D and its commercialisation</t>
  </si>
  <si>
    <r>
      <t>Question: Where in the energy system can new business models, or market frameworks, drive innovation? Give an example.</t>
    </r>
    <r>
      <rPr>
        <sz val="11"/>
        <color theme="1"/>
        <rFont val="Calibri"/>
        <family val="2"/>
        <scheme val="minor"/>
      </rPr>
      <t xml:space="preserve"> N=207</t>
    </r>
  </si>
  <si>
    <t>Area of energy system</t>
  </si>
  <si>
    <t>Decentralised energy</t>
  </si>
  <si>
    <t>Storage</t>
  </si>
  <si>
    <t>Integrated systems</t>
  </si>
  <si>
    <t>Heat</t>
  </si>
  <si>
    <r>
      <t>Question: Which areas of the energy industry are most trusted by the public? Why?</t>
    </r>
    <r>
      <rPr>
        <sz val="11"/>
        <color theme="1"/>
        <rFont val="Calibri"/>
        <family val="2"/>
        <scheme val="minor"/>
      </rPr>
      <t xml:space="preserve"> N=171.</t>
    </r>
  </si>
  <si>
    <t>Which area</t>
  </si>
  <si>
    <t>None</t>
  </si>
  <si>
    <t>Electricity generation</t>
  </si>
  <si>
    <t>SMEs/non-Big 6 providers</t>
  </si>
  <si>
    <t>Gas and electricity transmission and distribution</t>
  </si>
  <si>
    <t>Utilities</t>
  </si>
  <si>
    <t>Oil and gas companies</t>
  </si>
  <si>
    <t>Community Energy</t>
  </si>
  <si>
    <t>New and/or green technologies</t>
  </si>
  <si>
    <t>Reliability</t>
  </si>
  <si>
    <t>Less perceived environmental harm</t>
  </si>
  <si>
    <t>Not seen as profit-seeking</t>
  </si>
  <si>
    <t xml:space="preserve">Transparency and engagement </t>
  </si>
  <si>
    <t>Why or why not?</t>
  </si>
  <si>
    <t>Operation and maintenance of residential appliances</t>
  </si>
  <si>
    <r>
      <rPr>
        <u/>
        <sz val="11"/>
        <color theme="1"/>
        <rFont val="Calibri"/>
        <family val="2"/>
        <scheme val="minor"/>
      </rPr>
      <t>Question: How could the government and industry work together to increase public trust in the energy sector?</t>
    </r>
    <r>
      <rPr>
        <sz val="11"/>
        <color theme="1"/>
        <rFont val="Calibri"/>
        <family val="2"/>
        <scheme val="minor"/>
      </rPr>
      <t xml:space="preserve"> N=205.</t>
    </r>
  </si>
  <si>
    <t>Policy stability and clarity</t>
  </si>
  <si>
    <t>Demonstrating trustworthiness</t>
  </si>
  <si>
    <t>Stengthening regulation and competition</t>
  </si>
  <si>
    <t>Informing and educating</t>
  </si>
  <si>
    <t>Increasing cost and tariff clarity</t>
  </si>
  <si>
    <t>Increasing general transparency</t>
  </si>
  <si>
    <t>Wider engagement in decsion-making</t>
  </si>
  <si>
    <t>Improving communication</t>
  </si>
  <si>
    <t>Taking responsibility and ending the blame game</t>
  </si>
  <si>
    <t>Evidence based policies or decisions</t>
  </si>
  <si>
    <t>Working for the public good</t>
  </si>
  <si>
    <t>More understanding</t>
  </si>
  <si>
    <t>Less understanding (reason for lack of trust OR trust)</t>
  </si>
  <si>
    <t>Profit-seeking behaviour</t>
  </si>
  <si>
    <t>Respondents were allowed to choose up to 3 answer options.</t>
  </si>
  <si>
    <r>
      <t>Question: What measures would most improve the energy industry's engagement with government?</t>
    </r>
    <r>
      <rPr>
        <sz val="11"/>
        <color theme="1"/>
        <rFont val="Calibri"/>
        <family val="2"/>
        <scheme val="minor"/>
      </rPr>
      <t xml:space="preserve"> N=466.</t>
    </r>
  </si>
  <si>
    <t>Improve communication, listen to industry concerns</t>
  </si>
  <si>
    <t>Improve accountability and policy stability</t>
  </si>
  <si>
    <t>Strengthen relationships between the industry and regulators</t>
  </si>
  <si>
    <t>Encourage greater competition</t>
  </si>
  <si>
    <t xml:space="preserve">Involve industry in decision-making </t>
  </si>
  <si>
    <t>Fuel Prices</t>
  </si>
  <si>
    <t>Low carbon drivers</t>
  </si>
  <si>
    <t>Low carbon economic opportunities</t>
  </si>
  <si>
    <t>Shale gas</t>
  </si>
  <si>
    <t>Integrating heat and electricity</t>
  </si>
  <si>
    <t>Technological measures to decarbonise heat</t>
  </si>
  <si>
    <t>Policy instruments to decarbonise heat</t>
  </si>
  <si>
    <t>Drivers of new business models</t>
  </si>
  <si>
    <t>Future of utilities</t>
  </si>
  <si>
    <t>Features of future business models</t>
  </si>
  <si>
    <t>Frameworks to drive innovation</t>
  </si>
  <si>
    <t>Areas of and reasons for trust</t>
  </si>
  <si>
    <t>Government and industry collaboration to increase trust</t>
  </si>
  <si>
    <t>Trust between government and industry</t>
  </si>
  <si>
    <t>Respondents were allowed to choose up to 3 options.</t>
  </si>
  <si>
    <r>
      <rPr>
        <u/>
        <sz val="11"/>
        <color theme="1"/>
        <rFont val="Calibri"/>
        <family val="2"/>
        <scheme val="minor"/>
      </rPr>
      <t>Question: Which sector do you think is the most advantageous for new starters?</t>
    </r>
    <r>
      <rPr>
        <sz val="11"/>
        <color theme="1"/>
        <rFont val="Calibri"/>
        <family val="2"/>
        <scheme val="minor"/>
      </rPr>
      <t xml:space="preserve"> N=102.      </t>
    </r>
  </si>
  <si>
    <t>Oil and gas</t>
  </si>
  <si>
    <t>Low-carbon transport</t>
  </si>
  <si>
    <t>Low-carbon heating</t>
  </si>
  <si>
    <t>Sector</t>
  </si>
  <si>
    <t>Most advantageous sector</t>
  </si>
  <si>
    <t>Electricity Market Reform</t>
  </si>
  <si>
    <t>Increasing productivity</t>
  </si>
  <si>
    <t>Retail gas</t>
  </si>
  <si>
    <t>Crude oil</t>
  </si>
  <si>
    <t>Factor</t>
  </si>
  <si>
    <t>Industry-academia cooperation</t>
  </si>
  <si>
    <t>No or minimal impact</t>
  </si>
  <si>
    <t>Stronger and stable policies, regulations or trade agreements</t>
  </si>
  <si>
    <t>Decreased global influence and cooperation</t>
  </si>
  <si>
    <t>Less support for renewable energy and decarbonisation</t>
  </si>
  <si>
    <t>Reduced energy research and innovation</t>
  </si>
  <si>
    <t>wieighted score, assigning 5 points to the highest down to 1 point to the lowest prioirity</t>
  </si>
  <si>
    <t>Relative score (score, divided by total no. 
of assigned points)</t>
  </si>
  <si>
    <t>Respondents could choose a price on a scale with $5 increments</t>
  </si>
  <si>
    <t>Carbon pricing, tax or trading</t>
  </si>
  <si>
    <t>CHP and heat and power networks</t>
  </si>
  <si>
    <t>Low carbon and renewable energy (wind, solar, waste, hydropower, bioenergy, ....)</t>
  </si>
  <si>
    <t>Waste heat reduction and recovery</t>
  </si>
  <si>
    <t>Government support (ie, regulation, legislation, policy, tax)</t>
  </si>
  <si>
    <t xml:space="preserve">Energy storage or thermal energy storage </t>
  </si>
  <si>
    <t>Demand and supply management and flexibility</t>
  </si>
  <si>
    <t>Social systems: Better education,  communication, behavioural changes, community initiatives, etc</t>
  </si>
  <si>
    <t>Smart grid, smart appliances or smart infrastructure</t>
  </si>
  <si>
    <t>Markets, finance and investment</t>
  </si>
  <si>
    <t>Energy policy (ie regulation, legislation, incentives, tax)</t>
  </si>
  <si>
    <t>Smart grid, smart infrastructure and smart appliances</t>
  </si>
  <si>
    <t>Improve transparency or simplify policy processes</t>
  </si>
  <si>
    <t xml:space="preserve">The 2017 Energy Barometer is the third in a series of annual surveys of the Energy Institute (EI) College, a group designed to be representative of EI professional and pre-professional members. The survey covers a wide range of energy industry topics, focusing mainly on the UK energy system. 
Most results from this survey are included in the Energy Barometer report in the form of charts, tables, and text. The data underlying the 2017 report are contained in the following five tabs, divided by report section.  Additional data which was not included in the report can be provided on request. Please contact barometer@energyinst.org for more information. </t>
  </si>
  <si>
    <t>Renewable technology (97 respondents in this category)</t>
  </si>
  <si>
    <t>Natural gas and oil (164 respondents in this category)</t>
  </si>
  <si>
    <t>A) Absolute Counts</t>
  </si>
  <si>
    <t>B) Percentages of respondents</t>
  </si>
  <si>
    <t>B) Percentages of total respondents (N=466)</t>
  </si>
  <si>
    <r>
      <rPr>
        <u/>
        <sz val="11"/>
        <color theme="1"/>
        <rFont val="Calibri"/>
        <family val="2"/>
        <scheme val="minor"/>
      </rPr>
      <t>Question:  What effect do you think UK energy policy has had on each of the following areas in the last 12 months?</t>
    </r>
    <r>
      <rPr>
        <sz val="11"/>
        <color theme="1"/>
        <rFont val="Calibri"/>
        <family val="2"/>
        <scheme val="minor"/>
      </rPr>
      <t xml:space="preserve"> N=466.</t>
    </r>
  </si>
  <si>
    <t>Table below displays for each answer option, including the "Not sure" option, the percentage of (total) respondents who chose it.</t>
  </si>
  <si>
    <t>C) Percentage of respondents from specific sectors.</t>
  </si>
  <si>
    <r>
      <t>Question: The following infrastructure and innovation areas have been earmarked for the National Productivity Investment Fund (2017 - 2020). In what energy areas should the currently unallocated funds (£7.8bn) be invested in order to maximise economic productivity?</t>
    </r>
    <r>
      <rPr>
        <sz val="11"/>
        <color theme="1"/>
        <rFont val="Calibri"/>
        <family val="2"/>
        <scheme val="minor"/>
      </rPr>
      <t xml:space="preserve"> N=466.</t>
    </r>
  </si>
  <si>
    <r>
      <rPr>
        <u/>
        <sz val="11"/>
        <color theme="1"/>
        <rFont val="Calibri"/>
        <family val="2"/>
        <scheme val="minor"/>
      </rPr>
      <t>Question: What one measure could UK government implement to be more pro-innovation?</t>
    </r>
    <r>
      <rPr>
        <sz val="11"/>
        <color theme="1"/>
        <rFont val="Calibri"/>
        <family val="2"/>
        <scheme val="minor"/>
      </rPr>
      <t xml:space="preserve"> N= 466.</t>
    </r>
  </si>
  <si>
    <t>Academia 
and research</t>
  </si>
  <si>
    <t>Industry</t>
  </si>
  <si>
    <t>Number of respondents in this category</t>
  </si>
  <si>
    <t>Free responses coded and summed. Tables and chart below show TOP TEN results (in terms of "Greatest", "Other" and combined votes) ordered by "Greatest"</t>
  </si>
  <si>
    <t>The first table below shows solely responses by respondents working in Renewables, the second shows those by respondents working in Oil and Gas. In both cases technologies are ordered by their net score.</t>
  </si>
  <si>
    <r>
      <t xml:space="preserve">Question: Which of the following best describes the future role for currently vertically integrated energy companies in a flexible energy system? </t>
    </r>
    <r>
      <rPr>
        <sz val="11"/>
        <color theme="1"/>
        <rFont val="Calibri"/>
        <family val="2"/>
      </rPr>
      <t>N=466.</t>
    </r>
  </si>
  <si>
    <t>Net risk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</si>
</sst>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F400]h:mm:ss\ AM/PM"/>
    <numFmt numFmtId="165" formatCode="0.000000000000000%"/>
    <numFmt numFmtId="166" formatCode="0.0%"/>
  </numFmts>
  <fonts count="23" x14ac:knownFonts="1">
    <font>
      <sz val="11"/>
      <color theme="1"/>
      <name val="Calibri"/>
      <family val="2"/>
      <scheme val="minor"/>
    </font>
    <font>
      <b/>
      <sz val="11"/>
      <color theme="1"/>
      <name val="Calibri"/>
      <family val="2"/>
      <scheme val="minor"/>
    </font>
    <font>
      <sz val="11"/>
      <color theme="0" tint="-0.249977111117893"/>
      <name val="Calibri"/>
      <family val="2"/>
      <scheme val="minor"/>
    </font>
    <font>
      <sz val="11"/>
      <color theme="1"/>
      <name val="Calibri"/>
      <family val="2"/>
    </font>
    <font>
      <i/>
      <sz val="11"/>
      <color theme="1"/>
      <name val="Calibri"/>
      <family val="2"/>
      <scheme val="minor"/>
    </font>
    <font>
      <sz val="11"/>
      <name val="Calibri"/>
      <family val="2"/>
      <scheme val="minor"/>
    </font>
    <font>
      <b/>
      <i/>
      <sz val="11"/>
      <color theme="1"/>
      <name val="Calibri"/>
      <family val="2"/>
      <scheme val="minor"/>
    </font>
    <font>
      <i/>
      <sz val="11"/>
      <name val="Calibri"/>
      <family val="2"/>
      <scheme val="minor"/>
    </font>
    <font>
      <sz val="11"/>
      <color theme="0"/>
      <name val="Calibri"/>
      <family val="2"/>
      <scheme val="minor"/>
    </font>
    <font>
      <u/>
      <sz val="11"/>
      <color theme="1"/>
      <name val="Calibri"/>
      <family val="2"/>
      <scheme val="minor"/>
    </font>
    <font>
      <b/>
      <sz val="11"/>
      <color theme="0"/>
      <name val="Calibri"/>
      <family val="2"/>
      <scheme val="minor"/>
    </font>
    <font>
      <b/>
      <sz val="14"/>
      <color theme="0"/>
      <name val="Calibri"/>
      <family val="2"/>
      <scheme val="minor"/>
    </font>
    <font>
      <sz val="14"/>
      <color theme="0"/>
      <name val="Calibri"/>
      <family val="2"/>
      <scheme val="minor"/>
    </font>
    <font>
      <sz val="11"/>
      <color theme="4"/>
      <name val="Calibri"/>
      <family val="2"/>
      <scheme val="minor"/>
    </font>
    <font>
      <u/>
      <sz val="11"/>
      <color theme="4"/>
      <name val="Calibri"/>
      <family val="2"/>
      <scheme val="minor"/>
    </font>
    <font>
      <sz val="11"/>
      <color theme="0"/>
      <name val="Calibri"/>
      <family val="2"/>
    </font>
    <font>
      <b/>
      <sz val="11"/>
      <color theme="0"/>
      <name val="Calibri Light"/>
      <family val="2"/>
    </font>
    <font>
      <b/>
      <sz val="7"/>
      <color theme="0"/>
      <name val="Calibri"/>
      <family val="2"/>
      <scheme val="minor"/>
    </font>
    <font>
      <b/>
      <u/>
      <sz val="11"/>
      <color theme="1"/>
      <name val="Calibri"/>
      <family val="2"/>
      <scheme val="minor"/>
    </font>
    <font>
      <b/>
      <sz val="14"/>
      <color theme="1"/>
      <name val="Calibri"/>
      <family val="2"/>
      <scheme val="minor"/>
    </font>
    <font>
      <u/>
      <sz val="11"/>
      <color theme="10"/>
      <name val="Calibri"/>
      <family val="2"/>
      <scheme val="minor"/>
    </font>
    <font>
      <u/>
      <sz val="11"/>
      <color theme="1"/>
      <name val="Calibri"/>
      <family val="2"/>
    </font>
    <font>
      <b/>
      <i/>
      <sz val="11"/>
      <color theme="1"/>
      <name val="Calibri"/>
      <family val="2"/>
    </font>
  </fonts>
  <fills count="8">
    <fill>
      <patternFill patternType="none"/>
    </fill>
    <fill>
      <patternFill patternType="gray125"/>
    </fill>
    <fill>
      <patternFill patternType="solid">
        <fgColor theme="4"/>
        <bgColor indexed="64"/>
      </patternFill>
    </fill>
    <fill>
      <patternFill patternType="solid">
        <fgColor theme="7"/>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0" fontId="20" fillId="0" borderId="0" applyNumberFormat="0" applyFill="0" applyBorder="0" applyAlignment="0" applyProtection="0"/>
  </cellStyleXfs>
  <cellXfs count="146">
    <xf numFmtId="0" fontId="0" fillId="0" borderId="0" xfId="0"/>
    <xf numFmtId="0" fontId="1" fillId="0" borderId="0" xfId="0" applyFont="1"/>
    <xf numFmtId="9" fontId="0" fillId="0" borderId="0" xfId="0" applyNumberFormat="1" applyAlignment="1">
      <alignment horizontal="center"/>
    </xf>
    <xf numFmtId="0" fontId="0" fillId="0" borderId="1" xfId="0" applyBorder="1"/>
    <xf numFmtId="9" fontId="0" fillId="0" borderId="1" xfId="0" applyNumberFormat="1" applyBorder="1" applyAlignment="1">
      <alignment horizontal="center"/>
    </xf>
    <xf numFmtId="9" fontId="0" fillId="0" borderId="1" xfId="0" applyNumberFormat="1" applyBorder="1" applyAlignment="1">
      <alignment horizontal="center" vertical="center"/>
    </xf>
    <xf numFmtId="0" fontId="0" fillId="0" borderId="0" xfId="0" applyAlignment="1">
      <alignment horizontal="center" vertical="center"/>
    </xf>
    <xf numFmtId="10" fontId="0" fillId="0" borderId="0" xfId="0" applyNumberFormat="1"/>
    <xf numFmtId="0" fontId="0" fillId="0" borderId="0" xfId="0" applyBorder="1" applyAlignment="1">
      <alignment horizontal="center"/>
    </xf>
    <xf numFmtId="0" fontId="0" fillId="0" borderId="0" xfId="0" applyFont="1"/>
    <xf numFmtId="0" fontId="0" fillId="0" borderId="0" xfId="0" applyBorder="1"/>
    <xf numFmtId="0" fontId="2" fillId="0" borderId="0" xfId="0" applyFont="1" applyBorder="1"/>
    <xf numFmtId="10" fontId="2" fillId="0" borderId="0" xfId="0" applyNumberFormat="1" applyFont="1" applyBorder="1"/>
    <xf numFmtId="9" fontId="3" fillId="0" borderId="1" xfId="0" applyNumberFormat="1" applyFont="1" applyFill="1" applyBorder="1" applyAlignment="1">
      <alignment horizontal="center"/>
    </xf>
    <xf numFmtId="0" fontId="3" fillId="0" borderId="1" xfId="0" applyFont="1" applyFill="1" applyBorder="1"/>
    <xf numFmtId="0" fontId="0" fillId="0" borderId="0" xfId="0"/>
    <xf numFmtId="9" fontId="0" fillId="0" borderId="0" xfId="0" applyNumberFormat="1" applyBorder="1" applyAlignment="1">
      <alignment horizontal="center"/>
    </xf>
    <xf numFmtId="9" fontId="0" fillId="0" borderId="0" xfId="0" applyNumberFormat="1" applyBorder="1"/>
    <xf numFmtId="0" fontId="0" fillId="0" borderId="0" xfId="0" applyFill="1"/>
    <xf numFmtId="0" fontId="0" fillId="0" borderId="0" xfId="0" applyFill="1" applyBorder="1"/>
    <xf numFmtId="9" fontId="0" fillId="0" borderId="0" xfId="0" applyNumberFormat="1" applyFill="1" applyBorder="1" applyAlignment="1">
      <alignment horizontal="center"/>
    </xf>
    <xf numFmtId="0" fontId="0" fillId="0" borderId="0" xfId="0"/>
    <xf numFmtId="0" fontId="1" fillId="0" borderId="0" xfId="0" applyFont="1" applyBorder="1"/>
    <xf numFmtId="9" fontId="1" fillId="0" borderId="0" xfId="0" applyNumberFormat="1" applyFont="1" applyBorder="1"/>
    <xf numFmtId="0" fontId="4" fillId="0" borderId="0" xfId="0" applyFont="1"/>
    <xf numFmtId="0" fontId="5" fillId="0" borderId="0" xfId="0" applyFont="1"/>
    <xf numFmtId="0" fontId="0" fillId="0" borderId="1" xfId="0" applyFont="1" applyFill="1" applyBorder="1"/>
    <xf numFmtId="0" fontId="0" fillId="0" borderId="0" xfId="0" applyFill="1" applyBorder="1" applyAlignment="1">
      <alignment horizontal="center"/>
    </xf>
    <xf numFmtId="0" fontId="0" fillId="0" borderId="1" xfId="0" applyFill="1" applyBorder="1"/>
    <xf numFmtId="0" fontId="6" fillId="0" borderId="0" xfId="0" applyFont="1"/>
    <xf numFmtId="0" fontId="7" fillId="0" borderId="0" xfId="0" applyFont="1"/>
    <xf numFmtId="9" fontId="0" fillId="0" borderId="1" xfId="0" applyNumberFormat="1" applyFill="1" applyBorder="1" applyAlignment="1">
      <alignment horizontal="center"/>
    </xf>
    <xf numFmtId="0" fontId="0" fillId="0" borderId="0" xfId="0"/>
    <xf numFmtId="0" fontId="0" fillId="0" borderId="0" xfId="0"/>
    <xf numFmtId="0" fontId="0" fillId="0" borderId="0" xfId="0"/>
    <xf numFmtId="0" fontId="0" fillId="0" borderId="1" xfId="0" applyBorder="1" applyAlignment="1">
      <alignment horizontal="center"/>
    </xf>
    <xf numFmtId="0" fontId="9" fillId="0" borderId="0" xfId="0" applyFont="1"/>
    <xf numFmtId="0" fontId="8" fillId="2" borderId="1" xfId="0" applyFont="1" applyFill="1" applyBorder="1"/>
    <xf numFmtId="0" fontId="8" fillId="2" borderId="3" xfId="0" applyFont="1" applyFill="1" applyBorder="1"/>
    <xf numFmtId="164" fontId="8" fillId="2" borderId="2" xfId="0" applyNumberFormat="1" applyFont="1" applyFill="1" applyBorder="1"/>
    <xf numFmtId="9" fontId="0" fillId="0" borderId="0" xfId="0" applyNumberFormat="1" applyBorder="1" applyAlignment="1">
      <alignment horizontal="center" vertical="center"/>
    </xf>
    <xf numFmtId="9" fontId="8" fillId="2" borderId="1" xfId="0" applyNumberFormat="1" applyFont="1" applyFill="1" applyBorder="1" applyAlignment="1">
      <alignment horizontal="left"/>
    </xf>
    <xf numFmtId="0" fontId="8" fillId="2" borderId="2" xfId="0" applyFont="1" applyFill="1" applyBorder="1"/>
    <xf numFmtId="0" fontId="1" fillId="0" borderId="1" xfId="0" applyFont="1" applyFill="1" applyBorder="1"/>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4" fillId="0" borderId="0" xfId="0" applyFont="1" applyFill="1"/>
    <xf numFmtId="9" fontId="0" fillId="0" borderId="0" xfId="0" applyNumberFormat="1"/>
    <xf numFmtId="0" fontId="7" fillId="0" borderId="5" xfId="0" applyFont="1" applyBorder="1"/>
    <xf numFmtId="9" fontId="7" fillId="0" borderId="0" xfId="0" applyNumberFormat="1" applyFont="1"/>
    <xf numFmtId="0" fontId="0" fillId="3" borderId="1" xfId="0" applyFill="1" applyBorder="1"/>
    <xf numFmtId="0" fontId="8" fillId="3" borderId="1" xfId="0" applyFont="1" applyFill="1" applyBorder="1"/>
    <xf numFmtId="0" fontId="8" fillId="3" borderId="1" xfId="0" applyFont="1" applyFill="1" applyBorder="1" applyAlignment="1">
      <alignment wrapText="1"/>
    </xf>
    <xf numFmtId="9" fontId="0" fillId="0" borderId="1" xfId="0" applyNumberFormat="1" applyFill="1" applyBorder="1" applyAlignment="1">
      <alignment horizontal="center" vertical="center"/>
    </xf>
    <xf numFmtId="0" fontId="0" fillId="0" borderId="0" xfId="0"/>
    <xf numFmtId="0" fontId="0" fillId="0" borderId="0" xfId="0" applyFill="1"/>
    <xf numFmtId="0" fontId="6" fillId="0" borderId="0" xfId="0" applyFont="1"/>
    <xf numFmtId="0" fontId="0" fillId="3" borderId="0" xfId="0" applyFill="1"/>
    <xf numFmtId="0" fontId="10" fillId="3" borderId="0" xfId="0" applyFont="1" applyFill="1"/>
    <xf numFmtId="0" fontId="8" fillId="3" borderId="4" xfId="0" applyFont="1" applyFill="1" applyBorder="1"/>
    <xf numFmtId="0" fontId="8" fillId="3" borderId="3" xfId="0" applyFont="1" applyFill="1" applyBorder="1"/>
    <xf numFmtId="0" fontId="0" fillId="6" borderId="1" xfId="0" applyFill="1" applyBorder="1"/>
    <xf numFmtId="0" fontId="8" fillId="6" borderId="1" xfId="0" applyFont="1" applyFill="1" applyBorder="1" applyAlignment="1">
      <alignment wrapText="1"/>
    </xf>
    <xf numFmtId="0" fontId="8" fillId="6" borderId="1" xfId="0" applyFont="1" applyFill="1" applyBorder="1"/>
    <xf numFmtId="0" fontId="11" fillId="3" borderId="0" xfId="0" applyFont="1" applyFill="1"/>
    <xf numFmtId="0" fontId="12" fillId="3" borderId="0" xfId="0" applyFont="1" applyFill="1"/>
    <xf numFmtId="0" fontId="10" fillId="5" borderId="0" xfId="0" applyFont="1" applyFill="1"/>
    <xf numFmtId="0" fontId="8" fillId="5" borderId="0" xfId="0" applyFont="1" applyFill="1"/>
    <xf numFmtId="0" fontId="11" fillId="5" borderId="0" xfId="0" applyFont="1" applyFill="1"/>
    <xf numFmtId="0" fontId="12" fillId="5" borderId="0" xfId="0" applyFont="1" applyFill="1"/>
    <xf numFmtId="0" fontId="13" fillId="0" borderId="0" xfId="0" applyFont="1"/>
    <xf numFmtId="0" fontId="13" fillId="0" borderId="1" xfId="0" applyFont="1" applyBorder="1"/>
    <xf numFmtId="0" fontId="8" fillId="5" borderId="1" xfId="0" applyFont="1" applyFill="1" applyBorder="1"/>
    <xf numFmtId="9" fontId="5" fillId="0" borderId="0" xfId="0" applyNumberFormat="1" applyFont="1"/>
    <xf numFmtId="9" fontId="5" fillId="0" borderId="1" xfId="0" applyNumberFormat="1" applyFont="1" applyBorder="1" applyAlignment="1">
      <alignment horizontal="center" vertical="center"/>
    </xf>
    <xf numFmtId="0" fontId="0" fillId="0" borderId="1" xfId="0" applyFont="1" applyBorder="1"/>
    <xf numFmtId="9" fontId="0" fillId="0" borderId="1" xfId="0" applyNumberFormat="1" applyFont="1" applyBorder="1" applyAlignment="1">
      <alignment horizontal="center"/>
    </xf>
    <xf numFmtId="0" fontId="6" fillId="0" borderId="0" xfId="0" applyFont="1" applyBorder="1"/>
    <xf numFmtId="0" fontId="15" fillId="5" borderId="1" xfId="0" applyFont="1" applyFill="1" applyBorder="1"/>
    <xf numFmtId="0" fontId="16" fillId="5" borderId="0" xfId="0" applyFont="1" applyFill="1" applyAlignment="1">
      <alignment wrapText="1"/>
    </xf>
    <xf numFmtId="0" fontId="10" fillId="2" borderId="0" xfId="0" applyFont="1" applyFill="1"/>
    <xf numFmtId="0" fontId="11" fillId="2" borderId="0" xfId="0" applyFont="1" applyFill="1"/>
    <xf numFmtId="0" fontId="8" fillId="2" borderId="0" xfId="0" applyFont="1" applyFill="1"/>
    <xf numFmtId="0" fontId="0" fillId="0" borderId="0" xfId="0"/>
    <xf numFmtId="0" fontId="8" fillId="7" borderId="0" xfId="0" applyFont="1" applyFill="1"/>
    <xf numFmtId="0" fontId="11" fillId="7" borderId="0" xfId="0" applyFont="1" applyFill="1"/>
    <xf numFmtId="0" fontId="12" fillId="7" borderId="0" xfId="0" applyFont="1" applyFill="1"/>
    <xf numFmtId="0" fontId="15" fillId="7" borderId="1" xfId="0" applyFont="1" applyFill="1" applyBorder="1"/>
    <xf numFmtId="0" fontId="15" fillId="7" borderId="1" xfId="0" applyFont="1" applyFill="1" applyBorder="1" applyAlignment="1">
      <alignment wrapText="1"/>
    </xf>
    <xf numFmtId="0" fontId="10" fillId="7" borderId="0" xfId="0" applyFont="1" applyFill="1" applyAlignment="1">
      <alignment wrapText="1"/>
    </xf>
    <xf numFmtId="0" fontId="11" fillId="7" borderId="0" xfId="0" applyFont="1" applyFill="1" applyAlignment="1">
      <alignment wrapText="1"/>
    </xf>
    <xf numFmtId="0" fontId="8" fillId="7" borderId="1" xfId="0" applyFont="1" applyFill="1" applyBorder="1" applyAlignment="1">
      <alignment wrapText="1"/>
    </xf>
    <xf numFmtId="0" fontId="11" fillId="6" borderId="0" xfId="0" applyFont="1" applyFill="1"/>
    <xf numFmtId="0" fontId="12" fillId="6" borderId="0" xfId="0" applyFont="1" applyFill="1"/>
    <xf numFmtId="0" fontId="18" fillId="0" borderId="0" xfId="0" applyFont="1"/>
    <xf numFmtId="165" fontId="0" fillId="0" borderId="0" xfId="0" applyNumberFormat="1"/>
    <xf numFmtId="9" fontId="8" fillId="3" borderId="1" xfId="0" applyNumberFormat="1" applyFont="1" applyFill="1" applyBorder="1"/>
    <xf numFmtId="0" fontId="9" fillId="0" borderId="0" xfId="0" applyFont="1" applyFill="1"/>
    <xf numFmtId="0" fontId="9" fillId="0" borderId="0" xfId="0" applyFont="1" applyFill="1" applyBorder="1"/>
    <xf numFmtId="0" fontId="0" fillId="0" borderId="0" xfId="0"/>
    <xf numFmtId="0" fontId="0" fillId="0" borderId="0" xfId="0" applyAlignment="1">
      <alignment wrapText="1"/>
    </xf>
    <xf numFmtId="0" fontId="0" fillId="0" borderId="0" xfId="0" applyAlignment="1"/>
    <xf numFmtId="0" fontId="19" fillId="0" borderId="0" xfId="0" applyFont="1" applyAlignment="1"/>
    <xf numFmtId="0" fontId="20" fillId="0" borderId="0" xfId="1" applyAlignment="1"/>
    <xf numFmtId="0" fontId="0" fillId="0" borderId="0" xfId="0"/>
    <xf numFmtId="0" fontId="0" fillId="0" borderId="1" xfId="0" applyFill="1" applyBorder="1" applyAlignment="1">
      <alignment horizontal="center"/>
    </xf>
    <xf numFmtId="0" fontId="8" fillId="3" borderId="1" xfId="0" applyFont="1" applyFill="1" applyBorder="1" applyAlignment="1">
      <alignment vertical="center" wrapText="1"/>
    </xf>
    <xf numFmtId="0" fontId="0" fillId="0" borderId="1" xfId="0" applyFill="1" applyBorder="1" applyAlignment="1">
      <alignment horizontal="center" vertical="center"/>
    </xf>
    <xf numFmtId="166" fontId="0" fillId="0" borderId="1" xfId="0" applyNumberFormat="1" applyFill="1" applyBorder="1" applyAlignment="1">
      <alignment horizontal="center" vertical="center"/>
    </xf>
    <xf numFmtId="0" fontId="8" fillId="3" borderId="1" xfId="0" applyFont="1" applyFill="1" applyBorder="1" applyAlignment="1">
      <alignment horizontal="left" wrapText="1"/>
    </xf>
    <xf numFmtId="9" fontId="0" fillId="4" borderId="1" xfId="0" applyNumberFormat="1" applyFill="1" applyBorder="1" applyAlignment="1">
      <alignment horizontal="center"/>
    </xf>
    <xf numFmtId="166" fontId="0" fillId="0" borderId="1" xfId="0" applyNumberFormat="1" applyBorder="1" applyAlignment="1">
      <alignment horizontal="center" vertical="center"/>
    </xf>
    <xf numFmtId="0" fontId="0" fillId="0" borderId="0" xfId="0"/>
    <xf numFmtId="0" fontId="6" fillId="0" borderId="0" xfId="0" applyFont="1"/>
    <xf numFmtId="0" fontId="13" fillId="0" borderId="0" xfId="0" applyFont="1" applyBorder="1"/>
    <xf numFmtId="9" fontId="5" fillId="0" borderId="0" xfId="0" applyNumberFormat="1" applyFont="1" applyBorder="1" applyAlignment="1">
      <alignment horizontal="center" vertical="center"/>
    </xf>
    <xf numFmtId="0" fontId="0" fillId="0" borderId="0" xfId="0" applyAlignment="1"/>
    <xf numFmtId="0" fontId="3" fillId="0" borderId="0" xfId="0" applyFont="1" applyFill="1" applyBorder="1"/>
    <xf numFmtId="9" fontId="3" fillId="0" borderId="0" xfId="0" applyNumberFormat="1" applyFont="1" applyFill="1" applyBorder="1" applyAlignment="1">
      <alignment horizontal="center"/>
    </xf>
    <xf numFmtId="0" fontId="21" fillId="0" borderId="0" xfId="0" applyFont="1" applyFill="1" applyBorder="1"/>
    <xf numFmtId="0" fontId="0" fillId="0" borderId="0" xfId="0" applyAlignment="1">
      <alignment horizontal="center"/>
    </xf>
    <xf numFmtId="9" fontId="8" fillId="5" borderId="1" xfId="0" applyNumberFormat="1" applyFont="1" applyFill="1" applyBorder="1" applyAlignment="1">
      <alignment horizontal="center" vertical="top"/>
    </xf>
    <xf numFmtId="0" fontId="8" fillId="5" borderId="1" xfId="0" applyFont="1" applyFill="1" applyBorder="1" applyAlignment="1">
      <alignment vertical="top" wrapText="1"/>
    </xf>
    <xf numFmtId="0" fontId="8" fillId="5" borderId="1" xfId="0" applyFont="1" applyFill="1" applyBorder="1" applyAlignment="1">
      <alignment vertical="top"/>
    </xf>
    <xf numFmtId="9" fontId="8" fillId="5" borderId="1" xfId="0" applyNumberFormat="1" applyFont="1" applyFill="1" applyBorder="1" applyAlignment="1">
      <alignment horizontal="center" vertical="top" wrapText="1"/>
    </xf>
    <xf numFmtId="0" fontId="8" fillId="5" borderId="1" xfId="0" applyFont="1" applyFill="1" applyBorder="1" applyAlignment="1">
      <alignment horizontal="center" vertical="top" wrapText="1"/>
    </xf>
    <xf numFmtId="0" fontId="8" fillId="5" borderId="1" xfId="0" applyFont="1" applyFill="1" applyBorder="1" applyAlignment="1">
      <alignment horizontal="center" wrapText="1"/>
    </xf>
    <xf numFmtId="0" fontId="8" fillId="5" borderId="1" xfId="0" applyFont="1" applyFill="1" applyBorder="1" applyAlignment="1">
      <alignment horizontal="center" vertical="top"/>
    </xf>
    <xf numFmtId="0" fontId="9" fillId="0" borderId="0" xfId="0" applyFont="1" applyAlignment="1">
      <alignment horizontal="left" vertical="center"/>
    </xf>
    <xf numFmtId="0" fontId="15" fillId="7" borderId="1" xfId="0" applyFont="1" applyFill="1" applyBorder="1" applyAlignment="1">
      <alignment vertical="top" wrapText="1"/>
    </xf>
    <xf numFmtId="0" fontId="9" fillId="0" borderId="0" xfId="0" applyFont="1" applyFill="1" applyBorder="1" applyAlignment="1"/>
    <xf numFmtId="9" fontId="0" fillId="0" borderId="0" xfId="0" applyNumberFormat="1" applyFont="1" applyBorder="1" applyAlignment="1">
      <alignment horizontal="center"/>
    </xf>
    <xf numFmtId="0" fontId="22" fillId="0" borderId="0" xfId="0" applyFont="1" applyFill="1" applyBorder="1"/>
    <xf numFmtId="0" fontId="6" fillId="0" borderId="0" xfId="0" applyFont="1" applyFill="1" applyBorder="1"/>
    <xf numFmtId="0" fontId="0" fillId="0" borderId="0" xfId="0"/>
    <xf numFmtId="0" fontId="0" fillId="0" borderId="0" xfId="0" applyFill="1"/>
    <xf numFmtId="0" fontId="8" fillId="5" borderId="1" xfId="0" applyFont="1" applyFill="1" applyBorder="1" applyAlignment="1">
      <alignment wrapText="1"/>
    </xf>
    <xf numFmtId="0" fontId="9" fillId="0" borderId="0" xfId="0" applyFont="1" applyBorder="1"/>
    <xf numFmtId="0" fontId="8" fillId="3" borderId="1" xfId="0" applyFont="1" applyFill="1" applyBorder="1" applyAlignment="1">
      <alignment vertical="top" wrapText="1"/>
    </xf>
    <xf numFmtId="0" fontId="8" fillId="3" borderId="1" xfId="0" applyFont="1" applyFill="1" applyBorder="1" applyAlignment="1">
      <alignment vertical="top"/>
    </xf>
    <xf numFmtId="0" fontId="0" fillId="0" borderId="0" xfId="0" applyFont="1"/>
    <xf numFmtId="0" fontId="0" fillId="0" borderId="0" xfId="0"/>
    <xf numFmtId="0" fontId="0" fillId="0" borderId="0" xfId="0" applyFill="1"/>
    <xf numFmtId="0" fontId="6" fillId="0" borderId="0" xfId="0" applyFont="1"/>
    <xf numFmtId="0" fontId="0" fillId="0" borderId="0" xfId="0" applyAlignment="1">
      <alignment wrapText="1"/>
    </xf>
    <xf numFmtId="0" fontId="0" fillId="0" borderId="0" xfId="0" applyAlignment="1"/>
  </cellXfs>
  <cellStyles count="2">
    <cellStyle name="Hyperlink" xfId="1" builtinId="8"/>
    <cellStyle name="Normal" xfId="0" builtinId="0"/>
  </cellStyles>
  <dxfs count="0"/>
  <tableStyles count="0" defaultTableStyle="TableStyleMedium2" defaultPivotStyle="PivotStyleLight16"/>
  <colors>
    <mruColors>
      <color rgb="FF006600"/>
      <color rgb="FF663300"/>
      <color rgb="FF000000"/>
      <color rgb="FF990000"/>
      <color rgb="FFFF33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1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18.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9.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r>
              <a:rPr lang="en-GB"/>
              <a:t>Challenges of the Energy Industry in 2017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endParaRPr lang="en-US"/>
        </a:p>
      </c:txPr>
    </c:title>
    <c:autoTitleDeleted val="0"/>
    <c:plotArea>
      <c:layout/>
      <c:barChart>
        <c:barDir val="bar"/>
        <c:grouping val="stacked"/>
        <c:varyColors val="0"/>
        <c:ser>
          <c:idx val="0"/>
          <c:order val="0"/>
          <c:tx>
            <c:v>Greatest Challenge</c:v>
          </c:tx>
          <c:spPr>
            <a:solidFill>
              <a:schemeClr val="accent1"/>
            </a:solidFill>
            <a:ln>
              <a:noFill/>
            </a:ln>
            <a:effectLst/>
          </c:spPr>
          <c:invertIfNegative val="0"/>
          <c:cat>
            <c:strRef>
              <c:f>'10 key messages'!$A$10:$A$19</c:f>
              <c:strCache>
                <c:ptCount val="10"/>
                <c:pt idx="0">
                  <c:v>Energy policy </c:v>
                </c:pt>
                <c:pt idx="1">
                  <c:v>Low carbon energy</c:v>
                </c:pt>
                <c:pt idx="2">
                  <c:v>Security of supply </c:v>
                </c:pt>
                <c:pt idx="3">
                  <c:v>Investment and cost</c:v>
                </c:pt>
                <c:pt idx="4">
                  <c:v>Brexit</c:v>
                </c:pt>
                <c:pt idx="5">
                  <c:v>Grid and infrastructure</c:v>
                </c:pt>
                <c:pt idx="6">
                  <c:v>International factors</c:v>
                </c:pt>
                <c:pt idx="7">
                  <c:v>Public engagement</c:v>
                </c:pt>
                <c:pt idx="8">
                  <c:v>Volatile prices</c:v>
                </c:pt>
                <c:pt idx="9">
                  <c:v>Sustainability and climate change</c:v>
                </c:pt>
              </c:strCache>
            </c:strRef>
          </c:cat>
          <c:val>
            <c:numRef>
              <c:f>'10 key messages'!$B$10:$B$19</c:f>
              <c:numCache>
                <c:formatCode>General</c:formatCode>
                <c:ptCount val="10"/>
                <c:pt idx="0">
                  <c:v>82</c:v>
                </c:pt>
                <c:pt idx="1">
                  <c:v>58</c:v>
                </c:pt>
                <c:pt idx="2">
                  <c:v>56</c:v>
                </c:pt>
                <c:pt idx="3">
                  <c:v>54</c:v>
                </c:pt>
                <c:pt idx="4">
                  <c:v>48</c:v>
                </c:pt>
                <c:pt idx="5">
                  <c:v>45</c:v>
                </c:pt>
                <c:pt idx="6">
                  <c:v>36</c:v>
                </c:pt>
                <c:pt idx="7">
                  <c:v>31</c:v>
                </c:pt>
                <c:pt idx="8">
                  <c:v>24</c:v>
                </c:pt>
                <c:pt idx="9">
                  <c:v>24</c:v>
                </c:pt>
              </c:numCache>
            </c:numRef>
          </c:val>
          <c:extLst>
            <c:ext xmlns:c16="http://schemas.microsoft.com/office/drawing/2014/chart" uri="{C3380CC4-5D6E-409C-BE32-E72D297353CC}">
              <c16:uniqueId val="{00000000-560B-48CC-B37B-2E5F50A0476A}"/>
            </c:ext>
          </c:extLst>
        </c:ser>
        <c:ser>
          <c:idx val="1"/>
          <c:order val="1"/>
          <c:tx>
            <c:v>Other Challenge</c:v>
          </c:tx>
          <c:spPr>
            <a:solidFill>
              <a:schemeClr val="accent2"/>
            </a:solidFill>
            <a:ln>
              <a:noFill/>
            </a:ln>
            <a:effectLst/>
          </c:spPr>
          <c:invertIfNegative val="0"/>
          <c:cat>
            <c:strRef>
              <c:f>'10 key messages'!$A$10:$A$19</c:f>
              <c:strCache>
                <c:ptCount val="10"/>
                <c:pt idx="0">
                  <c:v>Energy policy </c:v>
                </c:pt>
                <c:pt idx="1">
                  <c:v>Low carbon energy</c:v>
                </c:pt>
                <c:pt idx="2">
                  <c:v>Security of supply </c:v>
                </c:pt>
                <c:pt idx="3">
                  <c:v>Investment and cost</c:v>
                </c:pt>
                <c:pt idx="4">
                  <c:v>Brexit</c:v>
                </c:pt>
                <c:pt idx="5">
                  <c:v>Grid and infrastructure</c:v>
                </c:pt>
                <c:pt idx="6">
                  <c:v>International factors</c:v>
                </c:pt>
                <c:pt idx="7">
                  <c:v>Public engagement</c:v>
                </c:pt>
                <c:pt idx="8">
                  <c:v>Volatile prices</c:v>
                </c:pt>
                <c:pt idx="9">
                  <c:v>Sustainability and climate change</c:v>
                </c:pt>
              </c:strCache>
            </c:strRef>
          </c:cat>
          <c:val>
            <c:numRef>
              <c:f>'10 key messages'!$C$10:$C$19</c:f>
              <c:numCache>
                <c:formatCode>General</c:formatCode>
                <c:ptCount val="10"/>
                <c:pt idx="0">
                  <c:v>54</c:v>
                </c:pt>
                <c:pt idx="1">
                  <c:v>30</c:v>
                </c:pt>
                <c:pt idx="2">
                  <c:v>31</c:v>
                </c:pt>
                <c:pt idx="3">
                  <c:v>36</c:v>
                </c:pt>
                <c:pt idx="4">
                  <c:v>38</c:v>
                </c:pt>
                <c:pt idx="5">
                  <c:v>24</c:v>
                </c:pt>
                <c:pt idx="6">
                  <c:v>43</c:v>
                </c:pt>
                <c:pt idx="7">
                  <c:v>34</c:v>
                </c:pt>
                <c:pt idx="8">
                  <c:v>35</c:v>
                </c:pt>
                <c:pt idx="9">
                  <c:v>28</c:v>
                </c:pt>
              </c:numCache>
            </c:numRef>
          </c:val>
          <c:extLst>
            <c:ext xmlns:c16="http://schemas.microsoft.com/office/drawing/2014/chart" uri="{C3380CC4-5D6E-409C-BE32-E72D297353CC}">
              <c16:uniqueId val="{00000001-560B-48CC-B37B-2E5F50A0476A}"/>
            </c:ext>
          </c:extLst>
        </c:ser>
        <c:dLbls>
          <c:showLegendKey val="0"/>
          <c:showVal val="0"/>
          <c:showCatName val="0"/>
          <c:showSerName val="0"/>
          <c:showPercent val="0"/>
          <c:showBubbleSize val="0"/>
        </c:dLbls>
        <c:gapWidth val="150"/>
        <c:overlap val="100"/>
        <c:axId val="824642160"/>
        <c:axId val="824642488"/>
      </c:barChart>
      <c:catAx>
        <c:axId val="8246421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824642488"/>
        <c:crosses val="autoZero"/>
        <c:auto val="1"/>
        <c:lblAlgn val="ctr"/>
        <c:lblOffset val="100"/>
        <c:noMultiLvlLbl val="0"/>
      </c:catAx>
      <c:valAx>
        <c:axId val="824642488"/>
        <c:scaling>
          <c:orientation val="minMax"/>
          <c:max val="140"/>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r>
                  <a:rPr lang="en-GB"/>
                  <a:t>Nr. of responses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824642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legend>
    <c:plotVisOnly val="1"/>
    <c:dispBlanksAs val="gap"/>
    <c:showDLblsOverMax val="0"/>
  </c:chart>
  <c:spPr>
    <a:solidFill>
      <a:schemeClr val="accent3"/>
    </a:solidFill>
    <a:ln w="9525" cap="flat" cmpd="sng" algn="ctr">
      <a:solidFill>
        <a:schemeClr val="tx1">
          <a:lumMod val="15000"/>
          <a:lumOff val="85000"/>
        </a:schemeClr>
      </a:solidFill>
      <a:round/>
    </a:ln>
    <a:effectLst/>
  </c:spPr>
  <c:txPr>
    <a:bodyPr/>
    <a:lstStyle/>
    <a:p>
      <a:pPr>
        <a:defRPr>
          <a:solidFill>
            <a:schemeClr val="bg1"/>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Retail gas</a:t>
            </a:r>
            <a:r>
              <a:rPr lang="en-GB" baseline="0"/>
              <a:t> prices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f>'Policy, investment and prices'!$A$240:$A$245</c:f>
              <c:strCache>
                <c:ptCount val="6"/>
                <c:pt idx="0">
                  <c:v>Increase more than 5%</c:v>
                </c:pt>
                <c:pt idx="1">
                  <c:v>Increase up to 5%</c:v>
                </c:pt>
                <c:pt idx="2">
                  <c:v>Stay about the same</c:v>
                </c:pt>
                <c:pt idx="3">
                  <c:v>Decrease up to 5%</c:v>
                </c:pt>
                <c:pt idx="4">
                  <c:v>Decrease more than 5%</c:v>
                </c:pt>
                <c:pt idx="5">
                  <c:v>Not sure</c:v>
                </c:pt>
              </c:strCache>
            </c:strRef>
          </c:cat>
          <c:val>
            <c:numRef>
              <c:f>'Policy, investment and prices'!$B$240:$B$245</c:f>
              <c:numCache>
                <c:formatCode>0%</c:formatCode>
                <c:ptCount val="6"/>
                <c:pt idx="0">
                  <c:v>0.14592274678111589</c:v>
                </c:pt>
                <c:pt idx="1">
                  <c:v>0.43776824034334766</c:v>
                </c:pt>
                <c:pt idx="2">
                  <c:v>0.25536480686695279</c:v>
                </c:pt>
                <c:pt idx="3">
                  <c:v>6.652360515021459E-2</c:v>
                </c:pt>
                <c:pt idx="4">
                  <c:v>1.5021459227467811E-2</c:v>
                </c:pt>
                <c:pt idx="5">
                  <c:v>7.9399141630901282E-2</c:v>
                </c:pt>
              </c:numCache>
            </c:numRef>
          </c:val>
          <c:extLst>
            <c:ext xmlns:c16="http://schemas.microsoft.com/office/drawing/2014/chart" uri="{C3380CC4-5D6E-409C-BE32-E72D297353CC}">
              <c16:uniqueId val="{00000000-3FD4-409C-AB23-69471EF2F62B}"/>
            </c:ext>
          </c:extLst>
        </c:ser>
        <c:dLbls>
          <c:showLegendKey val="0"/>
          <c:showVal val="0"/>
          <c:showCatName val="0"/>
          <c:showSerName val="0"/>
          <c:showPercent val="0"/>
          <c:showBubbleSize val="0"/>
        </c:dLbls>
        <c:gapWidth val="182"/>
        <c:axId val="800235472"/>
        <c:axId val="800234160"/>
      </c:barChart>
      <c:catAx>
        <c:axId val="8002354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234160"/>
        <c:crosses val="autoZero"/>
        <c:auto val="1"/>
        <c:lblAlgn val="ctr"/>
        <c:lblOffset val="100"/>
        <c:noMultiLvlLbl val="0"/>
      </c:catAx>
      <c:valAx>
        <c:axId val="80023416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235472"/>
        <c:crosses val="autoZero"/>
        <c:crossBetween val="between"/>
      </c:valAx>
      <c:spPr>
        <a:noFill/>
        <a:ln>
          <a:noFill/>
        </a:ln>
        <a:effectLst/>
      </c:spPr>
    </c:plotArea>
    <c:plotVisOnly val="1"/>
    <c:dispBlanksAs val="gap"/>
    <c:showDLblsOverMax val="0"/>
  </c:chart>
  <c:spPr>
    <a:solidFill>
      <a:schemeClr val="accent4"/>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Retail electricity prices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f>'Policy, investment and prices'!$A$259:$A$264</c:f>
              <c:strCache>
                <c:ptCount val="6"/>
                <c:pt idx="0">
                  <c:v>Increase more than 5%</c:v>
                </c:pt>
                <c:pt idx="1">
                  <c:v>Increase up to 5%</c:v>
                </c:pt>
                <c:pt idx="2">
                  <c:v>Stay about the same</c:v>
                </c:pt>
                <c:pt idx="3">
                  <c:v>Decrease up to 5%</c:v>
                </c:pt>
                <c:pt idx="4">
                  <c:v>Decrease more than 5%</c:v>
                </c:pt>
                <c:pt idx="5">
                  <c:v>Not sure</c:v>
                </c:pt>
              </c:strCache>
            </c:strRef>
          </c:cat>
          <c:val>
            <c:numRef>
              <c:f>'Policy, investment and prices'!$B$259:$B$264</c:f>
              <c:numCache>
                <c:formatCode>0%</c:formatCode>
                <c:ptCount val="6"/>
                <c:pt idx="0">
                  <c:v>0.19098712446351931</c:v>
                </c:pt>
                <c:pt idx="1">
                  <c:v>0.53004291845493567</c:v>
                </c:pt>
                <c:pt idx="2">
                  <c:v>0.20171673819742489</c:v>
                </c:pt>
                <c:pt idx="3">
                  <c:v>3.2188841201716736E-2</c:v>
                </c:pt>
                <c:pt idx="4">
                  <c:v>8.5836909871244635E-3</c:v>
                </c:pt>
                <c:pt idx="5">
                  <c:v>3.6480686695278972E-2</c:v>
                </c:pt>
              </c:numCache>
            </c:numRef>
          </c:val>
          <c:extLst>
            <c:ext xmlns:c16="http://schemas.microsoft.com/office/drawing/2014/chart" uri="{C3380CC4-5D6E-409C-BE32-E72D297353CC}">
              <c16:uniqueId val="{00000000-C827-4734-9E69-5130C6DA4829}"/>
            </c:ext>
          </c:extLst>
        </c:ser>
        <c:dLbls>
          <c:showLegendKey val="0"/>
          <c:showVal val="0"/>
          <c:showCatName val="0"/>
          <c:showSerName val="0"/>
          <c:showPercent val="0"/>
          <c:showBubbleSize val="0"/>
        </c:dLbls>
        <c:gapWidth val="182"/>
        <c:axId val="800251544"/>
        <c:axId val="800254496"/>
      </c:barChart>
      <c:catAx>
        <c:axId val="8002515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254496"/>
        <c:crosses val="autoZero"/>
        <c:auto val="1"/>
        <c:lblAlgn val="ctr"/>
        <c:lblOffset val="100"/>
        <c:noMultiLvlLbl val="0"/>
      </c:catAx>
      <c:valAx>
        <c:axId val="80025449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251544"/>
        <c:crosses val="autoZero"/>
        <c:crossBetween val="between"/>
      </c:valAx>
      <c:spPr>
        <a:noFill/>
        <a:ln>
          <a:noFill/>
        </a:ln>
        <a:effectLst/>
      </c:spPr>
    </c:plotArea>
    <c:plotVisOnly val="1"/>
    <c:dispBlanksAs val="gap"/>
    <c:showDLblsOverMax val="0"/>
  </c:chart>
  <c:spPr>
    <a:solidFill>
      <a:schemeClr val="accent4"/>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a:pPr>
            <a:r>
              <a:rPr lang="en-GB" sz="1400"/>
              <a:t>Infrastructural changes for a flexible </a:t>
            </a:r>
          </a:p>
          <a:p>
            <a:pPr algn="l">
              <a:defRPr/>
            </a:pPr>
            <a:r>
              <a:rPr lang="en-GB" sz="1400"/>
              <a:t>energy system </a:t>
            </a:r>
          </a:p>
        </c:rich>
      </c:tx>
      <c:layout>
        <c:manualLayout>
          <c:xMode val="edge"/>
          <c:yMode val="edge"/>
          <c:x val="2.6848313617227802E-2"/>
          <c:y val="5.0925919198582928E-2"/>
        </c:manualLayout>
      </c:layout>
      <c:overlay val="0"/>
    </c:title>
    <c:autoTitleDeleted val="0"/>
    <c:plotArea>
      <c:layout/>
      <c:barChart>
        <c:barDir val="bar"/>
        <c:grouping val="clustered"/>
        <c:varyColors val="0"/>
        <c:ser>
          <c:idx val="0"/>
          <c:order val="0"/>
          <c:tx>
            <c:strRef>
              <c:f>'Energy transition'!$B$83</c:f>
              <c:strCache>
                <c:ptCount val="1"/>
                <c:pt idx="0">
                  <c:v>% of respondents</c:v>
                </c:pt>
              </c:strCache>
            </c:strRef>
          </c:tx>
          <c:spPr>
            <a:solidFill>
              <a:srgbClr val="92C848"/>
            </a:solidFill>
          </c:spPr>
          <c:invertIfNegative val="0"/>
          <c:cat>
            <c:strRef>
              <c:f>'Energy transition'!$A$84:$A$90</c:f>
              <c:strCache>
                <c:ptCount val="7"/>
                <c:pt idx="0">
                  <c:v>Smart electricity grid </c:v>
                </c:pt>
                <c:pt idx="1">
                  <c:v>Energy storage</c:v>
                </c:pt>
                <c:pt idx="2">
                  <c:v>Flexible generation capacity</c:v>
                </c:pt>
                <c:pt idx="3">
                  <c:v>Coupling heat, transport and electricity </c:v>
                </c:pt>
                <c:pt idx="4">
                  <c:v>Smart meters and controls</c:v>
                </c:pt>
                <c:pt idx="5">
                  <c:v>EV infrastructure </c:v>
                </c:pt>
                <c:pt idx="6">
                  <c:v>Low-carbon heat networks</c:v>
                </c:pt>
              </c:strCache>
            </c:strRef>
          </c:cat>
          <c:val>
            <c:numRef>
              <c:f>'Energy transition'!$B$84:$B$90</c:f>
              <c:numCache>
                <c:formatCode>0%</c:formatCode>
                <c:ptCount val="7"/>
                <c:pt idx="0">
                  <c:v>0.60515021459227469</c:v>
                </c:pt>
                <c:pt idx="1">
                  <c:v>0.59012875536480691</c:v>
                </c:pt>
                <c:pt idx="2">
                  <c:v>0.57081545064377681</c:v>
                </c:pt>
                <c:pt idx="3">
                  <c:v>0.27896995708154504</c:v>
                </c:pt>
                <c:pt idx="4">
                  <c:v>0.26609442060085836</c:v>
                </c:pt>
                <c:pt idx="5">
                  <c:v>0.26394849785407726</c:v>
                </c:pt>
                <c:pt idx="6">
                  <c:v>0.19313304721030042</c:v>
                </c:pt>
              </c:numCache>
            </c:numRef>
          </c:val>
          <c:extLst>
            <c:ext xmlns:c16="http://schemas.microsoft.com/office/drawing/2014/chart" uri="{C3380CC4-5D6E-409C-BE32-E72D297353CC}">
              <c16:uniqueId val="{00000000-BDA0-44A6-BA36-C8C0D42D0AB1}"/>
            </c:ext>
          </c:extLst>
        </c:ser>
        <c:dLbls>
          <c:showLegendKey val="0"/>
          <c:showVal val="0"/>
          <c:showCatName val="0"/>
          <c:showSerName val="0"/>
          <c:showPercent val="0"/>
          <c:showBubbleSize val="0"/>
        </c:dLbls>
        <c:gapWidth val="150"/>
        <c:axId val="154567040"/>
        <c:axId val="154568576"/>
      </c:barChart>
      <c:catAx>
        <c:axId val="154567040"/>
        <c:scaling>
          <c:orientation val="maxMin"/>
        </c:scaling>
        <c:delete val="0"/>
        <c:axPos val="l"/>
        <c:numFmt formatCode="General" sourceLinked="1"/>
        <c:majorTickMark val="out"/>
        <c:minorTickMark val="none"/>
        <c:tickLblPos val="nextTo"/>
        <c:crossAx val="154568576"/>
        <c:crosses val="autoZero"/>
        <c:auto val="1"/>
        <c:lblAlgn val="ctr"/>
        <c:lblOffset val="100"/>
        <c:noMultiLvlLbl val="0"/>
      </c:catAx>
      <c:valAx>
        <c:axId val="154568576"/>
        <c:scaling>
          <c:orientation val="minMax"/>
        </c:scaling>
        <c:delete val="0"/>
        <c:axPos val="t"/>
        <c:majorGridlines/>
        <c:numFmt formatCode="0%" sourceLinked="1"/>
        <c:majorTickMark val="out"/>
        <c:minorTickMark val="none"/>
        <c:tickLblPos val="nextTo"/>
        <c:crossAx val="154567040"/>
        <c:crosses val="autoZero"/>
        <c:crossBetween val="between"/>
      </c:valAx>
      <c:spPr>
        <a:solidFill>
          <a:srgbClr val="74489D"/>
        </a:solidFill>
      </c:spPr>
    </c:plotArea>
    <c:plotVisOnly val="1"/>
    <c:dispBlanksAs val="gap"/>
    <c:showDLblsOverMax val="0"/>
  </c:chart>
  <c:spPr>
    <a:solidFill>
      <a:srgbClr val="74489D"/>
    </a:solidFill>
  </c:spPr>
  <c:txPr>
    <a:bodyPr/>
    <a:lstStyle/>
    <a:p>
      <a:pPr>
        <a:defRPr>
          <a:solidFill>
            <a:schemeClr val="bg1"/>
          </a:solidFil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a:pPr>
            <a:r>
              <a:rPr lang="en-GB" sz="1400"/>
              <a:t>Societal changes for a flexible energy system</a:t>
            </a:r>
          </a:p>
        </c:rich>
      </c:tx>
      <c:layout>
        <c:manualLayout>
          <c:xMode val="edge"/>
          <c:yMode val="edge"/>
          <c:x val="3.4039230912068057E-2"/>
          <c:y val="2.9552860893121365E-2"/>
        </c:manualLayout>
      </c:layout>
      <c:overlay val="0"/>
    </c:title>
    <c:autoTitleDeleted val="0"/>
    <c:plotArea>
      <c:layout/>
      <c:barChart>
        <c:barDir val="bar"/>
        <c:grouping val="clustered"/>
        <c:varyColors val="0"/>
        <c:ser>
          <c:idx val="0"/>
          <c:order val="0"/>
          <c:tx>
            <c:strRef>
              <c:f>'Energy transition'!$B$103</c:f>
              <c:strCache>
                <c:ptCount val="1"/>
                <c:pt idx="0">
                  <c:v>% of respondents</c:v>
                </c:pt>
              </c:strCache>
            </c:strRef>
          </c:tx>
          <c:spPr>
            <a:solidFill>
              <a:srgbClr val="00A0E4"/>
            </a:solidFill>
          </c:spPr>
          <c:invertIfNegative val="0"/>
          <c:cat>
            <c:strRef>
              <c:f>'Energy transition'!$A$104:$A$109</c:f>
              <c:strCache>
                <c:ptCount val="6"/>
                <c:pt idx="0">
                  <c:v>Adopting new technologies</c:v>
                </c:pt>
                <c:pt idx="1">
                  <c:v>Shifting demand through behavioural change</c:v>
                </c:pt>
                <c:pt idx="2">
                  <c:v>Earning public trust and consumer engagement</c:v>
                </c:pt>
                <c:pt idx="3">
                  <c:v>Protecting vulnerable consumers </c:v>
                </c:pt>
                <c:pt idx="4">
                  <c:v>External control of energy use</c:v>
                </c:pt>
                <c:pt idx="5">
                  <c:v>Protecting personal data</c:v>
                </c:pt>
              </c:strCache>
            </c:strRef>
          </c:cat>
          <c:val>
            <c:numRef>
              <c:f>'Energy transition'!$B$104:$B$109</c:f>
              <c:numCache>
                <c:formatCode>0%</c:formatCode>
                <c:ptCount val="6"/>
                <c:pt idx="0">
                  <c:v>0.67381974248927035</c:v>
                </c:pt>
                <c:pt idx="1">
                  <c:v>0.66523605150214593</c:v>
                </c:pt>
                <c:pt idx="2">
                  <c:v>0.60515021459227469</c:v>
                </c:pt>
                <c:pt idx="3">
                  <c:v>0.35193133047210301</c:v>
                </c:pt>
                <c:pt idx="4">
                  <c:v>0.17596566523605151</c:v>
                </c:pt>
                <c:pt idx="5">
                  <c:v>0.17381974248927037</c:v>
                </c:pt>
              </c:numCache>
            </c:numRef>
          </c:val>
          <c:extLst>
            <c:ext xmlns:c16="http://schemas.microsoft.com/office/drawing/2014/chart" uri="{C3380CC4-5D6E-409C-BE32-E72D297353CC}">
              <c16:uniqueId val="{00000000-BDA0-44A6-BA36-C8C0D42D0AB1}"/>
            </c:ext>
          </c:extLst>
        </c:ser>
        <c:dLbls>
          <c:showLegendKey val="0"/>
          <c:showVal val="0"/>
          <c:showCatName val="0"/>
          <c:showSerName val="0"/>
          <c:showPercent val="0"/>
          <c:showBubbleSize val="0"/>
        </c:dLbls>
        <c:gapWidth val="150"/>
        <c:axId val="154567040"/>
        <c:axId val="154568576"/>
      </c:barChart>
      <c:catAx>
        <c:axId val="154567040"/>
        <c:scaling>
          <c:orientation val="maxMin"/>
        </c:scaling>
        <c:delete val="0"/>
        <c:axPos val="l"/>
        <c:numFmt formatCode="General" sourceLinked="1"/>
        <c:majorTickMark val="out"/>
        <c:minorTickMark val="none"/>
        <c:tickLblPos val="nextTo"/>
        <c:txPr>
          <a:bodyPr/>
          <a:lstStyle/>
          <a:p>
            <a:pPr>
              <a:defRPr baseline="0"/>
            </a:pPr>
            <a:endParaRPr lang="en-US"/>
          </a:p>
        </c:txPr>
        <c:crossAx val="154568576"/>
        <c:crosses val="autoZero"/>
        <c:auto val="1"/>
        <c:lblAlgn val="ctr"/>
        <c:lblOffset val="100"/>
        <c:noMultiLvlLbl val="0"/>
      </c:catAx>
      <c:valAx>
        <c:axId val="154568576"/>
        <c:scaling>
          <c:orientation val="minMax"/>
        </c:scaling>
        <c:delete val="0"/>
        <c:axPos val="t"/>
        <c:majorGridlines/>
        <c:numFmt formatCode="0%" sourceLinked="1"/>
        <c:majorTickMark val="out"/>
        <c:minorTickMark val="none"/>
        <c:tickLblPos val="nextTo"/>
        <c:crossAx val="154567040"/>
        <c:crosses val="autoZero"/>
        <c:crossBetween val="between"/>
      </c:valAx>
      <c:spPr>
        <a:solidFill>
          <a:srgbClr val="74489D"/>
        </a:solidFill>
      </c:spPr>
    </c:plotArea>
    <c:plotVisOnly val="1"/>
    <c:dispBlanksAs val="gap"/>
    <c:showDLblsOverMax val="0"/>
  </c:chart>
  <c:spPr>
    <a:solidFill>
      <a:srgbClr val="74489D"/>
    </a:solidFill>
  </c:spPr>
  <c:txPr>
    <a:bodyPr/>
    <a:lstStyle/>
    <a:p>
      <a:pPr>
        <a:defRPr>
          <a:solidFill>
            <a:schemeClr val="bg1"/>
          </a:solidFill>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baseline="0">
                <a:solidFill>
                  <a:schemeClr val="bg1"/>
                </a:solidFill>
                <a:latin typeface="+mn-lt"/>
                <a:ea typeface="+mn-ea"/>
                <a:cs typeface="+mn-cs"/>
              </a:defRPr>
            </a:pPr>
            <a:r>
              <a:rPr lang="en-US"/>
              <a:t>UK</a:t>
            </a:r>
            <a:r>
              <a:rPr lang="en-US" baseline="0"/>
              <a:t> 5th carbon budget</a:t>
            </a:r>
            <a:endParaRPr lang="en-US"/>
          </a:p>
        </c:rich>
      </c:tx>
      <c:overlay val="0"/>
      <c:spPr>
        <a:noFill/>
        <a:ln>
          <a:noFill/>
        </a:ln>
        <a:effectLst/>
      </c:spPr>
      <c:txPr>
        <a:bodyPr rot="0" spcFirstLastPara="1" vertOverflow="ellipsis" vert="horz" wrap="square" anchor="ctr" anchorCtr="1"/>
        <a:lstStyle/>
        <a:p>
          <a:pPr>
            <a:defRPr sz="1400" b="0" i="0" u="none" strike="noStrike" baseline="0">
              <a:solidFill>
                <a:schemeClr val="bg1"/>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chemeClr val="accent4"/>
              </a:solidFill>
              <a:ln w="19050">
                <a:noFill/>
              </a:ln>
              <a:effectLst/>
            </c:spPr>
            <c:extLst>
              <c:ext xmlns:c16="http://schemas.microsoft.com/office/drawing/2014/chart" uri="{C3380CC4-5D6E-409C-BE32-E72D297353CC}">
                <c16:uniqueId val="{00000005-EEE3-4DA0-8A92-AFB1E10C2A86}"/>
              </c:ext>
            </c:extLst>
          </c:dPt>
          <c:dPt>
            <c:idx val="1"/>
            <c:bubble3D val="0"/>
            <c:spPr>
              <a:solidFill>
                <a:schemeClr val="accent3"/>
              </a:solidFill>
              <a:ln w="19050">
                <a:noFill/>
              </a:ln>
              <a:effectLst/>
            </c:spPr>
            <c:extLst>
              <c:ext xmlns:c16="http://schemas.microsoft.com/office/drawing/2014/chart" uri="{C3380CC4-5D6E-409C-BE32-E72D297353CC}">
                <c16:uniqueId val="{00000006-EEE3-4DA0-8A92-AFB1E10C2A86}"/>
              </c:ext>
            </c:extLst>
          </c:dPt>
          <c:dPt>
            <c:idx val="2"/>
            <c:bubble3D val="0"/>
            <c:spPr>
              <a:solidFill>
                <a:schemeClr val="accent1"/>
              </a:solidFill>
              <a:ln w="19050">
                <a:noFill/>
              </a:ln>
              <a:effectLst/>
            </c:spPr>
            <c:extLst>
              <c:ext xmlns:c16="http://schemas.microsoft.com/office/drawing/2014/chart" uri="{C3380CC4-5D6E-409C-BE32-E72D297353CC}">
                <c16:uniqueId val="{00000007-EEE3-4DA0-8A92-AFB1E10C2A86}"/>
              </c:ext>
            </c:extLst>
          </c:dPt>
          <c:dPt>
            <c:idx val="3"/>
            <c:bubble3D val="0"/>
            <c:spPr>
              <a:solidFill>
                <a:schemeClr val="accent2"/>
              </a:solidFill>
              <a:ln w="19050">
                <a:noFill/>
              </a:ln>
              <a:effectLst/>
            </c:spPr>
            <c:extLst>
              <c:ext xmlns:c16="http://schemas.microsoft.com/office/drawing/2014/chart" uri="{C3380CC4-5D6E-409C-BE32-E72D297353CC}">
                <c16:uniqueId val="{00000008-EEE3-4DA0-8A92-AFB1E10C2A86}"/>
              </c:ext>
            </c:extLst>
          </c:dPt>
          <c:dPt>
            <c:idx val="4"/>
            <c:bubble3D val="0"/>
            <c:spPr>
              <a:solidFill>
                <a:schemeClr val="accent6"/>
              </a:solidFill>
              <a:ln w="19050">
                <a:noFill/>
              </a:ln>
              <a:effectLst/>
            </c:spPr>
            <c:extLst>
              <c:ext xmlns:c16="http://schemas.microsoft.com/office/drawing/2014/chart" uri="{C3380CC4-5D6E-409C-BE32-E72D297353CC}">
                <c16:uniqueId val="{00000009-EEE3-4DA0-8A92-AFB1E10C2A86}"/>
              </c:ext>
            </c:extLst>
          </c:dPt>
          <c:dLbls>
            <c:dLbl>
              <c:idx val="0"/>
              <c:layout>
                <c:manualLayout>
                  <c:x val="-5.5487215985735854E-2"/>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EE3-4DA0-8A92-AFB1E10C2A86}"/>
                </c:ext>
              </c:extLst>
            </c:dLbl>
            <c:dLbl>
              <c:idx val="1"/>
              <c:layout>
                <c:manualLayout>
                  <c:x val="1.6646164795720706E-2"/>
                  <c:y val="-0.15277777777777782"/>
                </c:manualLayout>
              </c:layout>
              <c:tx>
                <c:rich>
                  <a:bodyPr/>
                  <a:lstStyle/>
                  <a:p>
                    <a:fld id="{2405D153-5A5E-410D-93DF-D698C2E74DB4}" type="VALUE">
                      <a:rPr lang="en-US" baseline="0"/>
                      <a:pPr/>
                      <a:t>[VALUE]</a:t>
                    </a:fld>
                    <a:endParaRPr lang="en-GB"/>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EEE3-4DA0-8A92-AFB1E10C2A86}"/>
                </c:ext>
              </c:extLst>
            </c:dLbl>
            <c:spPr>
              <a:noFill/>
              <a:ln>
                <a:noFill/>
              </a:ln>
              <a:effectLst/>
            </c:spPr>
            <c:txPr>
              <a:bodyPr rot="0" spcFirstLastPara="1" vertOverflow="ellipsis" vert="horz" wrap="square" anchor="ctr" anchorCtr="1"/>
              <a:lstStyle/>
              <a:p>
                <a:pPr>
                  <a:defRPr sz="900" b="0" i="0" u="none" strike="noStrike"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'Energy transition'!$A$27:$A$31</c:f>
              <c:strCache>
                <c:ptCount val="5"/>
                <c:pt idx="0">
                  <c:v>Significantly exceed the target (62% or larger reduction)</c:v>
                </c:pt>
                <c:pt idx="1">
                  <c:v>Exceed the target (59-61% reduction)</c:v>
                </c:pt>
                <c:pt idx="2">
                  <c:v>Meet the target (56-58% reduction)</c:v>
                </c:pt>
                <c:pt idx="3">
                  <c:v>Fall short of the target (53-55% reduction)</c:v>
                </c:pt>
                <c:pt idx="4">
                  <c:v>Fall significantly short of the target (52% or smaller reduction)</c:v>
                </c:pt>
              </c:strCache>
            </c:strRef>
          </c:cat>
          <c:val>
            <c:numRef>
              <c:f>'Energy transition'!$B$27:$B$31</c:f>
              <c:numCache>
                <c:formatCode>0%</c:formatCode>
                <c:ptCount val="5"/>
                <c:pt idx="0">
                  <c:v>8.5836909871244635E-3</c:v>
                </c:pt>
                <c:pt idx="1">
                  <c:v>3.0042918454935622E-2</c:v>
                </c:pt>
                <c:pt idx="2">
                  <c:v>0.19098712446351931</c:v>
                </c:pt>
                <c:pt idx="3">
                  <c:v>0.4334763948497854</c:v>
                </c:pt>
                <c:pt idx="4">
                  <c:v>0.33690987124463517</c:v>
                </c:pt>
              </c:numCache>
            </c:numRef>
          </c:val>
          <c:extLst>
            <c:ext xmlns:c16="http://schemas.microsoft.com/office/drawing/2014/chart" uri="{C3380CC4-5D6E-409C-BE32-E72D297353CC}">
              <c16:uniqueId val="{00000000-EEE3-4DA0-8A92-AFB1E10C2A86}"/>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baseline="0">
              <a:solidFill>
                <a:schemeClr val="bg1"/>
              </a:solidFill>
              <a:latin typeface="+mn-lt"/>
              <a:ea typeface="+mn-ea"/>
              <a:cs typeface="+mn-cs"/>
            </a:defRPr>
          </a:pPr>
          <a:endParaRPr lang="en-US"/>
        </a:p>
      </c:txPr>
    </c:legend>
    <c:plotVisOnly val="1"/>
    <c:dispBlanksAs val="gap"/>
    <c:showDLblsOverMax val="0"/>
  </c:chart>
  <c:spPr>
    <a:solidFill>
      <a:schemeClr val="accent5"/>
    </a:solidFill>
    <a:ln w="9525" cap="flat" cmpd="sng" algn="ctr">
      <a:solidFill>
        <a:schemeClr val="tx1">
          <a:lumMod val="15000"/>
          <a:lumOff val="85000"/>
        </a:schemeClr>
      </a:solidFill>
      <a:round/>
    </a:ln>
    <a:effectLst/>
  </c:spPr>
  <c:txPr>
    <a:bodyPr/>
    <a:lstStyle/>
    <a:p>
      <a:pPr>
        <a:defRPr>
          <a:solidFill>
            <a:schemeClr val="bg1"/>
          </a:solidFill>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r>
              <a:rPr lang="en-GB"/>
              <a:t>Heat mix 2015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endParaRPr lang="en-US"/>
        </a:p>
      </c:txPr>
    </c:title>
    <c:autoTitleDeleted val="0"/>
    <c:plotArea>
      <c:layout/>
      <c:pieChart>
        <c:varyColors val="1"/>
        <c:ser>
          <c:idx val="0"/>
          <c:order val="0"/>
          <c:spPr>
            <a:ln>
              <a:noFill/>
            </a:ln>
          </c:spPr>
          <c:dPt>
            <c:idx val="0"/>
            <c:bubble3D val="0"/>
            <c:spPr>
              <a:solidFill>
                <a:schemeClr val="accent2"/>
              </a:solidFill>
              <a:ln w="19050">
                <a:noFill/>
              </a:ln>
              <a:effectLst/>
            </c:spPr>
            <c:extLst>
              <c:ext xmlns:c16="http://schemas.microsoft.com/office/drawing/2014/chart" uri="{C3380CC4-5D6E-409C-BE32-E72D297353CC}">
                <c16:uniqueId val="{00000005-6B92-4569-9D5A-4CCD8C228F6F}"/>
              </c:ext>
            </c:extLst>
          </c:dPt>
          <c:dPt>
            <c:idx val="1"/>
            <c:bubble3D val="0"/>
            <c:spPr>
              <a:solidFill>
                <a:schemeClr val="accent3"/>
              </a:solidFill>
              <a:ln w="19050">
                <a:noFill/>
              </a:ln>
              <a:effectLst/>
            </c:spPr>
            <c:extLst>
              <c:ext xmlns:c16="http://schemas.microsoft.com/office/drawing/2014/chart" uri="{C3380CC4-5D6E-409C-BE32-E72D297353CC}">
                <c16:uniqueId val="{0000000B-6B92-4569-9D5A-4CCD8C228F6F}"/>
              </c:ext>
            </c:extLst>
          </c:dPt>
          <c:dPt>
            <c:idx val="2"/>
            <c:bubble3D val="0"/>
            <c:spPr>
              <a:solidFill>
                <a:schemeClr val="accent6"/>
              </a:solidFill>
              <a:ln w="19050">
                <a:noFill/>
              </a:ln>
              <a:effectLst/>
            </c:spPr>
            <c:extLst>
              <c:ext xmlns:c16="http://schemas.microsoft.com/office/drawing/2014/chart" uri="{C3380CC4-5D6E-409C-BE32-E72D297353CC}">
                <c16:uniqueId val="{0000000E-6B92-4569-9D5A-4CCD8C228F6F}"/>
              </c:ext>
            </c:extLst>
          </c:dPt>
          <c:dPt>
            <c:idx val="3"/>
            <c:bubble3D val="0"/>
            <c:spPr>
              <a:solidFill>
                <a:srgbClr val="000000"/>
              </a:solidFill>
              <a:ln w="19050">
                <a:noFill/>
              </a:ln>
              <a:effectLst/>
            </c:spPr>
            <c:extLst>
              <c:ext xmlns:c16="http://schemas.microsoft.com/office/drawing/2014/chart" uri="{C3380CC4-5D6E-409C-BE32-E72D297353CC}">
                <c16:uniqueId val="{00000019-6B92-4569-9D5A-4CCD8C228F6F}"/>
              </c:ext>
            </c:extLst>
          </c:dPt>
          <c:dPt>
            <c:idx val="4"/>
            <c:bubble3D val="0"/>
            <c:spPr>
              <a:solidFill>
                <a:schemeClr val="accent4"/>
              </a:solidFill>
              <a:ln w="19050">
                <a:noFill/>
              </a:ln>
              <a:effectLst/>
            </c:spPr>
            <c:extLst>
              <c:ext xmlns:c16="http://schemas.microsoft.com/office/drawing/2014/chart" uri="{C3380CC4-5D6E-409C-BE32-E72D297353CC}">
                <c16:uniqueId val="{0000001C-6B92-4569-9D5A-4CCD8C228F6F}"/>
              </c:ext>
            </c:extLst>
          </c:dPt>
          <c:cat>
            <c:strRef>
              <c:f>'Energy transition'!$A$184:$A$188</c:f>
              <c:strCache>
                <c:ptCount val="5"/>
                <c:pt idx="0">
                  <c:v>Gas </c:v>
                </c:pt>
                <c:pt idx="1">
                  <c:v>Electricity</c:v>
                </c:pt>
                <c:pt idx="2">
                  <c:v>Oil</c:v>
                </c:pt>
                <c:pt idx="3">
                  <c:v>Coal </c:v>
                </c:pt>
                <c:pt idx="4">
                  <c:v>Bioenergy &amp; Waste</c:v>
                </c:pt>
              </c:strCache>
            </c:strRef>
          </c:cat>
          <c:val>
            <c:numRef>
              <c:f>'Energy transition'!$B$184:$B$188</c:f>
              <c:numCache>
                <c:formatCode>0%</c:formatCode>
                <c:ptCount val="5"/>
                <c:pt idx="0">
                  <c:v>0.7</c:v>
                </c:pt>
                <c:pt idx="1">
                  <c:v>0.14000000000000001</c:v>
                </c:pt>
                <c:pt idx="2">
                  <c:v>0.08</c:v>
                </c:pt>
                <c:pt idx="3">
                  <c:v>0.04</c:v>
                </c:pt>
                <c:pt idx="4">
                  <c:v>0.04</c:v>
                </c:pt>
              </c:numCache>
            </c:numRef>
          </c:val>
          <c:extLst>
            <c:ext xmlns:c16="http://schemas.microsoft.com/office/drawing/2014/chart" uri="{C3380CC4-5D6E-409C-BE32-E72D297353CC}">
              <c16:uniqueId val="{00000000-6B92-4569-9D5A-4CCD8C228F6F}"/>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bg1"/>
              </a:solidFill>
              <a:latin typeface="+mn-lt"/>
              <a:ea typeface="+mn-ea"/>
              <a:cs typeface="+mn-cs"/>
            </a:defRPr>
          </a:pPr>
          <a:endParaRPr lang="en-US"/>
        </a:p>
      </c:txPr>
    </c:legend>
    <c:plotVisOnly val="1"/>
    <c:dispBlanksAs val="gap"/>
    <c:showDLblsOverMax val="0"/>
  </c:chart>
  <c:spPr>
    <a:solidFill>
      <a:schemeClr val="accent5"/>
    </a:solidFill>
    <a:ln w="9525" cap="flat" cmpd="sng" algn="ctr">
      <a:solidFill>
        <a:schemeClr val="tx1">
          <a:lumMod val="15000"/>
          <a:lumOff val="85000"/>
        </a:schemeClr>
      </a:solidFill>
      <a:round/>
    </a:ln>
    <a:effectLst/>
  </c:spPr>
  <c:txPr>
    <a:bodyPr/>
    <a:lstStyle/>
    <a:p>
      <a:pPr>
        <a:defRPr>
          <a:solidFill>
            <a:schemeClr val="bg1"/>
          </a:solidFill>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r>
              <a:rPr lang="en-GB"/>
              <a:t>Heat mix in 2030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endParaRPr lang="en-US"/>
        </a:p>
      </c:txPr>
    </c:title>
    <c:autoTitleDeleted val="0"/>
    <c:plotArea>
      <c:layout/>
      <c:pieChart>
        <c:varyColors val="1"/>
        <c:ser>
          <c:idx val="0"/>
          <c:order val="0"/>
          <c:spPr>
            <a:ln>
              <a:noFill/>
            </a:ln>
          </c:spPr>
          <c:dPt>
            <c:idx val="0"/>
            <c:bubble3D val="0"/>
            <c:spPr>
              <a:solidFill>
                <a:schemeClr val="accent2"/>
              </a:solidFill>
              <a:ln w="19050">
                <a:noFill/>
              </a:ln>
              <a:effectLst/>
            </c:spPr>
            <c:extLst>
              <c:ext xmlns:c16="http://schemas.microsoft.com/office/drawing/2014/chart" uri="{C3380CC4-5D6E-409C-BE32-E72D297353CC}">
                <c16:uniqueId val="{00000008-4D0A-4CB0-A2E3-41FFA629B70D}"/>
              </c:ext>
            </c:extLst>
          </c:dPt>
          <c:dPt>
            <c:idx val="1"/>
            <c:bubble3D val="0"/>
            <c:spPr>
              <a:solidFill>
                <a:schemeClr val="accent3"/>
              </a:solidFill>
              <a:ln w="19050">
                <a:noFill/>
              </a:ln>
              <a:effectLst/>
            </c:spPr>
            <c:extLst>
              <c:ext xmlns:c16="http://schemas.microsoft.com/office/drawing/2014/chart" uri="{C3380CC4-5D6E-409C-BE32-E72D297353CC}">
                <c16:uniqueId val="{0000000F-4D0A-4CB0-A2E3-41FFA629B70D}"/>
              </c:ext>
            </c:extLst>
          </c:dPt>
          <c:dPt>
            <c:idx val="2"/>
            <c:bubble3D val="0"/>
            <c:spPr>
              <a:solidFill>
                <a:schemeClr val="accent6"/>
              </a:solidFill>
              <a:ln w="19050">
                <a:noFill/>
              </a:ln>
              <a:effectLst/>
            </c:spPr>
            <c:extLst>
              <c:ext xmlns:c16="http://schemas.microsoft.com/office/drawing/2014/chart" uri="{C3380CC4-5D6E-409C-BE32-E72D297353CC}">
                <c16:uniqueId val="{00000016-4D0A-4CB0-A2E3-41FFA629B70D}"/>
              </c:ext>
            </c:extLst>
          </c:dPt>
          <c:dPt>
            <c:idx val="3"/>
            <c:bubble3D val="0"/>
            <c:spPr>
              <a:solidFill>
                <a:srgbClr val="000000"/>
              </a:solidFill>
              <a:ln w="19050">
                <a:noFill/>
              </a:ln>
              <a:effectLst/>
            </c:spPr>
            <c:extLst>
              <c:ext xmlns:c16="http://schemas.microsoft.com/office/drawing/2014/chart" uri="{C3380CC4-5D6E-409C-BE32-E72D297353CC}">
                <c16:uniqueId val="{0000001D-4D0A-4CB0-A2E3-41FFA629B70D}"/>
              </c:ext>
            </c:extLst>
          </c:dPt>
          <c:dPt>
            <c:idx val="4"/>
            <c:bubble3D val="0"/>
            <c:spPr>
              <a:solidFill>
                <a:schemeClr val="accent4"/>
              </a:solidFill>
              <a:ln w="19050">
                <a:noFill/>
              </a:ln>
              <a:effectLst/>
            </c:spPr>
            <c:extLst>
              <c:ext xmlns:c16="http://schemas.microsoft.com/office/drawing/2014/chart" uri="{C3380CC4-5D6E-409C-BE32-E72D297353CC}">
                <c16:uniqueId val="{00000021-4D0A-4CB0-A2E3-41FFA629B70D}"/>
              </c:ext>
            </c:extLst>
          </c:dPt>
          <c:dPt>
            <c:idx val="5"/>
            <c:bubble3D val="0"/>
            <c:spPr>
              <a:solidFill>
                <a:schemeClr val="bg1"/>
              </a:solidFill>
              <a:ln w="19050">
                <a:noFill/>
              </a:ln>
              <a:effectLst/>
            </c:spPr>
            <c:extLst>
              <c:ext xmlns:c16="http://schemas.microsoft.com/office/drawing/2014/chart" uri="{C3380CC4-5D6E-409C-BE32-E72D297353CC}">
                <c16:uniqueId val="{00000025-4D0A-4CB0-A2E3-41FFA629B70D}"/>
              </c:ext>
            </c:extLst>
          </c:dPt>
          <c:dPt>
            <c:idx val="6"/>
            <c:bubble3D val="0"/>
            <c:spPr>
              <a:solidFill>
                <a:srgbClr val="FFFF00"/>
              </a:solidFill>
              <a:ln w="19050">
                <a:noFill/>
              </a:ln>
              <a:effectLst/>
            </c:spPr>
            <c:extLst>
              <c:ext xmlns:c16="http://schemas.microsoft.com/office/drawing/2014/chart" uri="{C3380CC4-5D6E-409C-BE32-E72D297353CC}">
                <c16:uniqueId val="{0000002A-4D0A-4CB0-A2E3-41FFA629B70D}"/>
              </c:ext>
            </c:extLst>
          </c:dPt>
          <c:dPt>
            <c:idx val="7"/>
            <c:bubble3D val="0"/>
            <c:spPr>
              <a:solidFill>
                <a:srgbClr val="006600"/>
              </a:solidFill>
              <a:ln w="19050">
                <a:noFill/>
              </a:ln>
              <a:effectLst/>
            </c:spPr>
            <c:extLst>
              <c:ext xmlns:c16="http://schemas.microsoft.com/office/drawing/2014/chart" uri="{C3380CC4-5D6E-409C-BE32-E72D297353CC}">
                <c16:uniqueId val="{0000002E-4D0A-4CB0-A2E3-41FFA629B70D}"/>
              </c:ext>
            </c:extLst>
          </c:dPt>
          <c:dPt>
            <c:idx val="8"/>
            <c:bubble3D val="0"/>
            <c:spPr>
              <a:solidFill>
                <a:schemeClr val="tx1">
                  <a:lumMod val="40000"/>
                  <a:lumOff val="60000"/>
                </a:schemeClr>
              </a:solidFill>
              <a:ln w="19050">
                <a:noFill/>
              </a:ln>
              <a:effectLst/>
            </c:spPr>
            <c:extLst>
              <c:ext xmlns:c16="http://schemas.microsoft.com/office/drawing/2014/chart" uri="{C3380CC4-5D6E-409C-BE32-E72D297353CC}">
                <c16:uniqueId val="{00000034-4D0A-4CB0-A2E3-41FFA629B70D}"/>
              </c:ext>
            </c:extLst>
          </c:dPt>
          <c:cat>
            <c:strRef>
              <c:f>'Energy transition'!$A$184:$A$192</c:f>
              <c:strCache>
                <c:ptCount val="9"/>
                <c:pt idx="0">
                  <c:v>Gas </c:v>
                </c:pt>
                <c:pt idx="1">
                  <c:v>Electricity</c:v>
                </c:pt>
                <c:pt idx="2">
                  <c:v>Oil</c:v>
                </c:pt>
                <c:pt idx="3">
                  <c:v>Coal </c:v>
                </c:pt>
                <c:pt idx="4">
                  <c:v>Bioenergy &amp; Waste</c:v>
                </c:pt>
                <c:pt idx="5">
                  <c:v>Hydrogen </c:v>
                </c:pt>
                <c:pt idx="6">
                  <c:v>Solar Thermal </c:v>
                </c:pt>
                <c:pt idx="7">
                  <c:v>Waste heat </c:v>
                </c:pt>
                <c:pt idx="8">
                  <c:v>Other</c:v>
                </c:pt>
              </c:strCache>
            </c:strRef>
          </c:cat>
          <c:val>
            <c:numRef>
              <c:f>'Energy transition'!$C$184:$C$192</c:f>
              <c:numCache>
                <c:formatCode>0%</c:formatCode>
                <c:ptCount val="9"/>
                <c:pt idx="0">
                  <c:v>0.54950768111403747</c:v>
                </c:pt>
                <c:pt idx="1">
                  <c:v>0.19421669214758081</c:v>
                </c:pt>
                <c:pt idx="2">
                  <c:v>4.9441093039105585E-2</c:v>
                </c:pt>
                <c:pt idx="3">
                  <c:v>2.1268719261728818E-2</c:v>
                </c:pt>
                <c:pt idx="4">
                  <c:v>7.9634502385382014E-2</c:v>
                </c:pt>
                <c:pt idx="5">
                  <c:v>2.3419477242166881E-2</c:v>
                </c:pt>
                <c:pt idx="6">
                  <c:v>3.4387168671369824E-2</c:v>
                </c:pt>
                <c:pt idx="7">
                  <c:v>4.0344360736060743E-2</c:v>
                </c:pt>
                <c:pt idx="8">
                  <c:v>5.6343826557866241E-3</c:v>
                </c:pt>
              </c:numCache>
            </c:numRef>
          </c:val>
          <c:extLst>
            <c:ext xmlns:c16="http://schemas.microsoft.com/office/drawing/2014/chart" uri="{C3380CC4-5D6E-409C-BE32-E72D297353CC}">
              <c16:uniqueId val="{00000000-4D0A-4CB0-A2E3-41FFA629B70D}"/>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bg1"/>
              </a:solidFill>
              <a:latin typeface="+mn-lt"/>
              <a:ea typeface="+mn-ea"/>
              <a:cs typeface="+mn-cs"/>
            </a:defRPr>
          </a:pPr>
          <a:endParaRPr lang="en-US"/>
        </a:p>
      </c:txPr>
    </c:legend>
    <c:plotVisOnly val="1"/>
    <c:dispBlanksAs val="gap"/>
    <c:showDLblsOverMax val="0"/>
  </c:chart>
  <c:spPr>
    <a:solidFill>
      <a:schemeClr val="accent5"/>
    </a:solidFill>
    <a:ln w="9525" cap="flat" cmpd="sng" algn="ctr">
      <a:solidFill>
        <a:schemeClr val="tx1">
          <a:lumMod val="15000"/>
          <a:lumOff val="85000"/>
        </a:schemeClr>
      </a:solidFill>
      <a:round/>
    </a:ln>
    <a:effectLst/>
  </c:spPr>
  <c:txPr>
    <a:bodyPr/>
    <a:lstStyle/>
    <a:p>
      <a:pPr>
        <a:defRPr>
          <a:solidFill>
            <a:schemeClr val="bg1"/>
          </a:solidFill>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0"/>
            </a:pPr>
            <a:r>
              <a:rPr lang="en-GB" b="0"/>
              <a:t>Ways to earn public trust</a:t>
            </a:r>
          </a:p>
        </c:rich>
      </c:tx>
      <c:layout>
        <c:manualLayout>
          <c:xMode val="edge"/>
          <c:yMode val="edge"/>
          <c:x val="2.3222574356628653E-2"/>
          <c:y val="2.0387359836901122E-2"/>
        </c:manualLayout>
      </c:layout>
      <c:overlay val="0"/>
    </c:title>
    <c:autoTitleDeleted val="0"/>
    <c:plotArea>
      <c:layout/>
      <c:barChart>
        <c:barDir val="bar"/>
        <c:grouping val="clustered"/>
        <c:varyColors val="0"/>
        <c:ser>
          <c:idx val="0"/>
          <c:order val="0"/>
          <c:tx>
            <c:strRef>
              <c:f>'Energy in society'!$B$29</c:f>
              <c:strCache>
                <c:ptCount val="1"/>
                <c:pt idx="0">
                  <c:v>% of 
respondents</c:v>
                </c:pt>
              </c:strCache>
            </c:strRef>
          </c:tx>
          <c:invertIfNegative val="0"/>
          <c:cat>
            <c:strRef>
              <c:f>'Energy in society'!$A$30:$A$39</c:f>
              <c:strCache>
                <c:ptCount val="10"/>
                <c:pt idx="0">
                  <c:v>Price and cost transparency</c:v>
                </c:pt>
                <c:pt idx="1">
                  <c:v>Improve customer energy efficiency</c:v>
                </c:pt>
                <c:pt idx="2">
                  <c:v>Improve communication</c:v>
                </c:pt>
                <c:pt idx="3">
                  <c:v>Demonstrate value to society </c:v>
                </c:pt>
                <c:pt idx="4">
                  <c:v>Listen to concerns</c:v>
                </c:pt>
                <c:pt idx="5">
                  <c:v>Engage public  in decision-making</c:v>
                </c:pt>
                <c:pt idx="6">
                  <c:v>Reward customer loyalty</c:v>
                </c:pt>
                <c:pt idx="7">
                  <c:v>Work with government</c:v>
                </c:pt>
                <c:pt idx="8">
                  <c:v>Implement new business models</c:v>
                </c:pt>
                <c:pt idx="9">
                  <c:v>Other - Write In</c:v>
                </c:pt>
              </c:strCache>
            </c:strRef>
          </c:cat>
          <c:val>
            <c:numRef>
              <c:f>'Energy in society'!$B$30:$B$39</c:f>
              <c:numCache>
                <c:formatCode>0%</c:formatCode>
                <c:ptCount val="10"/>
                <c:pt idx="0">
                  <c:v>0.48712446351931332</c:v>
                </c:pt>
                <c:pt idx="1">
                  <c:v>0.46137339055793991</c:v>
                </c:pt>
                <c:pt idx="2">
                  <c:v>0.36051502145922748</c:v>
                </c:pt>
                <c:pt idx="3">
                  <c:v>0.34120171673819744</c:v>
                </c:pt>
                <c:pt idx="4">
                  <c:v>0.33261802575107297</c:v>
                </c:pt>
                <c:pt idx="5">
                  <c:v>0.28540772532188841</c:v>
                </c:pt>
                <c:pt idx="6">
                  <c:v>0.20171673819742489</c:v>
                </c:pt>
                <c:pt idx="7">
                  <c:v>0.1630901287553648</c:v>
                </c:pt>
                <c:pt idx="8">
                  <c:v>0.13090128755364808</c:v>
                </c:pt>
                <c:pt idx="9">
                  <c:v>2.3605150214592276E-2</c:v>
                </c:pt>
              </c:numCache>
            </c:numRef>
          </c:val>
          <c:extLst>
            <c:ext xmlns:c16="http://schemas.microsoft.com/office/drawing/2014/chart" uri="{C3380CC4-5D6E-409C-BE32-E72D297353CC}">
              <c16:uniqueId val="{00000000-65B1-418D-BC34-72E2CE6B06A4}"/>
            </c:ext>
          </c:extLst>
        </c:ser>
        <c:dLbls>
          <c:showLegendKey val="0"/>
          <c:showVal val="0"/>
          <c:showCatName val="0"/>
          <c:showSerName val="0"/>
          <c:showPercent val="0"/>
          <c:showBubbleSize val="0"/>
        </c:dLbls>
        <c:gapWidth val="150"/>
        <c:axId val="159673728"/>
        <c:axId val="159786112"/>
      </c:barChart>
      <c:catAx>
        <c:axId val="159673728"/>
        <c:scaling>
          <c:orientation val="maxMin"/>
        </c:scaling>
        <c:delete val="0"/>
        <c:axPos val="l"/>
        <c:numFmt formatCode="General" sourceLinked="1"/>
        <c:majorTickMark val="out"/>
        <c:minorTickMark val="none"/>
        <c:tickLblPos val="nextTo"/>
        <c:spPr>
          <a:ln>
            <a:solidFill>
              <a:srgbClr val="FFFFFF"/>
            </a:solidFill>
          </a:ln>
        </c:spPr>
        <c:crossAx val="159786112"/>
        <c:crosses val="autoZero"/>
        <c:auto val="1"/>
        <c:lblAlgn val="ctr"/>
        <c:lblOffset val="100"/>
        <c:noMultiLvlLbl val="0"/>
      </c:catAx>
      <c:valAx>
        <c:axId val="159786112"/>
        <c:scaling>
          <c:orientation val="minMax"/>
        </c:scaling>
        <c:delete val="0"/>
        <c:axPos val="t"/>
        <c:majorGridlines>
          <c:spPr>
            <a:ln>
              <a:solidFill>
                <a:srgbClr val="FFFFFF"/>
              </a:solidFill>
            </a:ln>
          </c:spPr>
        </c:majorGridlines>
        <c:numFmt formatCode="0%" sourceLinked="1"/>
        <c:majorTickMark val="out"/>
        <c:minorTickMark val="none"/>
        <c:tickLblPos val="nextTo"/>
        <c:spPr>
          <a:ln>
            <a:solidFill>
              <a:srgbClr val="FFFFFF"/>
            </a:solidFill>
          </a:ln>
        </c:spPr>
        <c:crossAx val="159673728"/>
        <c:crosses val="autoZero"/>
        <c:crossBetween val="between"/>
      </c:valAx>
      <c:spPr>
        <a:solidFill>
          <a:srgbClr val="F37021"/>
        </a:solidFill>
      </c:spPr>
    </c:plotArea>
    <c:plotVisOnly val="1"/>
    <c:dispBlanksAs val="gap"/>
    <c:showDLblsOverMax val="0"/>
  </c:chart>
  <c:spPr>
    <a:solidFill>
      <a:srgbClr val="F37021"/>
    </a:solidFill>
  </c:spPr>
  <c:txPr>
    <a:bodyPr/>
    <a:lstStyle/>
    <a:p>
      <a:pPr>
        <a:defRPr>
          <a:solidFill>
            <a:schemeClr val="bg1"/>
          </a:solidFill>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r>
              <a:rPr lang="en-GB"/>
              <a:t>Benefits</a:t>
            </a:r>
            <a:r>
              <a:rPr lang="en-GB" baseline="0"/>
              <a:t> of public trust</a:t>
            </a:r>
            <a:endParaRPr lang="en-GB"/>
          </a:p>
        </c:rich>
      </c:tx>
      <c:layout>
        <c:manualLayout>
          <c:xMode val="edge"/>
          <c:yMode val="edge"/>
          <c:x val="2.9270778652668424E-2"/>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f>'Energy in society'!$A$10:$A$17</c:f>
              <c:strCache>
                <c:ptCount val="8"/>
                <c:pt idx="0">
                  <c:v>Better image</c:v>
                </c:pt>
                <c:pt idx="1">
                  <c:v>Support for industry decisions </c:v>
                </c:pt>
                <c:pt idx="2">
                  <c:v>Customer involvement </c:v>
                </c:pt>
                <c:pt idx="3">
                  <c:v>Social licence to operate</c:v>
                </c:pt>
                <c:pt idx="4">
                  <c:v>Sharing of customer data</c:v>
                </c:pt>
                <c:pt idx="5">
                  <c:v>Acceptance of price changes</c:v>
                </c:pt>
                <c:pt idx="6">
                  <c:v>Less scrutiny</c:v>
                </c:pt>
                <c:pt idx="7">
                  <c:v>Other - Write In</c:v>
                </c:pt>
              </c:strCache>
            </c:strRef>
          </c:cat>
          <c:val>
            <c:numRef>
              <c:f>'Energy in society'!$B$10:$B$17</c:f>
              <c:numCache>
                <c:formatCode>0%</c:formatCode>
                <c:ptCount val="8"/>
                <c:pt idx="0">
                  <c:v>0.64592274678111583</c:v>
                </c:pt>
                <c:pt idx="1">
                  <c:v>0.44635193133047213</c:v>
                </c:pt>
                <c:pt idx="2">
                  <c:v>0.36480686695278969</c:v>
                </c:pt>
                <c:pt idx="3">
                  <c:v>0.28755364806866951</c:v>
                </c:pt>
                <c:pt idx="4">
                  <c:v>0.2296137339055794</c:v>
                </c:pt>
                <c:pt idx="5">
                  <c:v>0.18240343347639484</c:v>
                </c:pt>
                <c:pt idx="6">
                  <c:v>5.3648068669527899E-2</c:v>
                </c:pt>
                <c:pt idx="7">
                  <c:v>3.6480686695278972E-2</c:v>
                </c:pt>
              </c:numCache>
            </c:numRef>
          </c:val>
          <c:extLst>
            <c:ext xmlns:c16="http://schemas.microsoft.com/office/drawing/2014/chart" uri="{C3380CC4-5D6E-409C-BE32-E72D297353CC}">
              <c16:uniqueId val="{00000000-52D8-40CE-96E8-0700BB6989F6}"/>
            </c:ext>
          </c:extLst>
        </c:ser>
        <c:dLbls>
          <c:showLegendKey val="0"/>
          <c:showVal val="0"/>
          <c:showCatName val="0"/>
          <c:showSerName val="0"/>
          <c:showPercent val="0"/>
          <c:showBubbleSize val="0"/>
        </c:dLbls>
        <c:gapWidth val="182"/>
        <c:axId val="681301688"/>
        <c:axId val="681295456"/>
      </c:barChart>
      <c:catAx>
        <c:axId val="6813016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681295456"/>
        <c:crosses val="autoZero"/>
        <c:auto val="1"/>
        <c:lblAlgn val="ctr"/>
        <c:lblOffset val="100"/>
        <c:noMultiLvlLbl val="0"/>
      </c:catAx>
      <c:valAx>
        <c:axId val="68129545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681301688"/>
        <c:crosses val="autoZero"/>
        <c:crossBetween val="between"/>
      </c:valAx>
      <c:spPr>
        <a:noFill/>
        <a:ln>
          <a:noFill/>
        </a:ln>
        <a:effectLst/>
      </c:spPr>
    </c:plotArea>
    <c:plotVisOnly val="1"/>
    <c:dispBlanksAs val="gap"/>
    <c:showDLblsOverMax val="0"/>
  </c:chart>
  <c:spPr>
    <a:solidFill>
      <a:schemeClr val="accent2"/>
    </a:solidFill>
    <a:ln w="9525" cap="flat" cmpd="sng" algn="ctr">
      <a:solidFill>
        <a:schemeClr val="tx1">
          <a:lumMod val="15000"/>
          <a:lumOff val="85000"/>
        </a:schemeClr>
      </a:solidFill>
      <a:round/>
    </a:ln>
    <a:effectLst/>
  </c:spPr>
  <c:txPr>
    <a:bodyPr/>
    <a:lstStyle/>
    <a:p>
      <a:pPr>
        <a:defRPr>
          <a:solidFill>
            <a:schemeClr val="bg1"/>
          </a:solidFill>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r>
              <a:rPr lang="en-GB"/>
              <a:t>Motivation for working in energy </a:t>
            </a:r>
          </a:p>
        </c:rich>
      </c:tx>
      <c:layout>
        <c:manualLayout>
          <c:xMode val="edge"/>
          <c:yMode val="edge"/>
          <c:x val="2.3381889763779522E-2"/>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f>'Energy in society'!$A$111:$A$118</c:f>
              <c:strCache>
                <c:ptCount val="8"/>
                <c:pt idx="0">
                  <c:v>Contributing to climate change action </c:v>
                </c:pt>
                <c:pt idx="1">
                  <c:v>Joining a multidisciplinary sector </c:v>
                </c:pt>
                <c:pt idx="2">
                  <c:v>Taking a responsible role in society</c:v>
                </c:pt>
                <c:pt idx="3">
                  <c:v>Working with new technologies </c:v>
                </c:pt>
                <c:pt idx="4">
                  <c:v>Working around the world</c:v>
                </c:pt>
                <c:pt idx="5">
                  <c:v>Job stability and financial security</c:v>
                </c:pt>
                <c:pt idx="6">
                  <c:v>Dynamic industry </c:v>
                </c:pt>
                <c:pt idx="7">
                  <c:v>Other - Write In</c:v>
                </c:pt>
              </c:strCache>
            </c:strRef>
          </c:cat>
          <c:val>
            <c:numRef>
              <c:f>'Energy in society'!$B$111:$B$118</c:f>
              <c:numCache>
                <c:formatCode>0%</c:formatCode>
                <c:ptCount val="8"/>
                <c:pt idx="0">
                  <c:v>0.57843137254901966</c:v>
                </c:pt>
                <c:pt idx="1">
                  <c:v>0.46078431372549017</c:v>
                </c:pt>
                <c:pt idx="2">
                  <c:v>0.38235294117647056</c:v>
                </c:pt>
                <c:pt idx="3">
                  <c:v>0.34313725490196079</c:v>
                </c:pt>
                <c:pt idx="4">
                  <c:v>0.30392156862745096</c:v>
                </c:pt>
                <c:pt idx="5">
                  <c:v>0.28431372549019607</c:v>
                </c:pt>
                <c:pt idx="6">
                  <c:v>0.26470588235294118</c:v>
                </c:pt>
                <c:pt idx="7">
                  <c:v>5.8823529411764705E-2</c:v>
                </c:pt>
              </c:numCache>
            </c:numRef>
          </c:val>
          <c:extLst>
            <c:ext xmlns:c16="http://schemas.microsoft.com/office/drawing/2014/chart" uri="{C3380CC4-5D6E-409C-BE32-E72D297353CC}">
              <c16:uniqueId val="{00000000-F254-4C0A-B53C-9095D7EDB2B9}"/>
            </c:ext>
          </c:extLst>
        </c:ser>
        <c:dLbls>
          <c:showLegendKey val="0"/>
          <c:showVal val="0"/>
          <c:showCatName val="0"/>
          <c:showSerName val="0"/>
          <c:showPercent val="0"/>
          <c:showBubbleSize val="0"/>
        </c:dLbls>
        <c:gapWidth val="182"/>
        <c:axId val="680742352"/>
        <c:axId val="680742024"/>
      </c:barChart>
      <c:catAx>
        <c:axId val="6807423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680742024"/>
        <c:crosses val="autoZero"/>
        <c:auto val="1"/>
        <c:lblAlgn val="ctr"/>
        <c:lblOffset val="100"/>
        <c:noMultiLvlLbl val="0"/>
      </c:catAx>
      <c:valAx>
        <c:axId val="68074202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680742352"/>
        <c:crosses val="autoZero"/>
        <c:crossBetween val="between"/>
      </c:valAx>
      <c:spPr>
        <a:noFill/>
        <a:ln>
          <a:noFill/>
        </a:ln>
        <a:effectLst/>
      </c:spPr>
    </c:plotArea>
    <c:plotVisOnly val="1"/>
    <c:dispBlanksAs val="gap"/>
    <c:showDLblsOverMax val="0"/>
  </c:chart>
  <c:spPr>
    <a:solidFill>
      <a:schemeClr val="accent2"/>
    </a:solidFill>
    <a:ln w="9525" cap="flat" cmpd="sng" algn="ctr">
      <a:solidFill>
        <a:schemeClr val="tx1">
          <a:lumMod val="15000"/>
          <a:lumOff val="85000"/>
        </a:schemeClr>
      </a:solidFill>
      <a:round/>
    </a:ln>
    <a:effectLst/>
  </c:spPr>
  <c:txPr>
    <a:bodyPr/>
    <a:lstStyle/>
    <a:p>
      <a:pPr>
        <a:defRPr>
          <a:solidFill>
            <a:schemeClr val="bg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b="0"/>
            </a:pPr>
            <a:r>
              <a:rPr lang="en-GB" b="0"/>
              <a:t>Government measures to address </a:t>
            </a:r>
          </a:p>
          <a:p>
            <a:pPr algn="l">
              <a:defRPr b="0"/>
            </a:pPr>
            <a:r>
              <a:rPr lang="en-GB" b="0"/>
              <a:t>skill shortages </a:t>
            </a:r>
          </a:p>
        </c:rich>
      </c:tx>
      <c:layout>
        <c:manualLayout>
          <c:xMode val="edge"/>
          <c:yMode val="edge"/>
          <c:x val="2.6372172834895742E-2"/>
          <c:y val="2.5551674741264144E-2"/>
        </c:manualLayout>
      </c:layout>
      <c:overlay val="0"/>
    </c:title>
    <c:autoTitleDeleted val="0"/>
    <c:plotArea>
      <c:layout/>
      <c:barChart>
        <c:barDir val="bar"/>
        <c:grouping val="clustered"/>
        <c:varyColors val="0"/>
        <c:ser>
          <c:idx val="0"/>
          <c:order val="0"/>
          <c:tx>
            <c:strRef>
              <c:f>Brexit!$B$75</c:f>
              <c:strCache>
                <c:ptCount val="1"/>
                <c:pt idx="0">
                  <c:v>% of respondents</c:v>
                </c:pt>
              </c:strCache>
            </c:strRef>
          </c:tx>
          <c:spPr>
            <a:solidFill>
              <a:srgbClr val="92C848"/>
            </a:solidFill>
          </c:spPr>
          <c:invertIfNegative val="0"/>
          <c:cat>
            <c:strRef>
              <c:f>Brexit!$A$76:$A$82</c:f>
              <c:strCache>
                <c:ptCount val="7"/>
                <c:pt idx="0">
                  <c:v>Training and apprenticeships</c:v>
                </c:pt>
                <c:pt idx="1">
                  <c:v>Controlled immigration </c:v>
                </c:pt>
                <c:pt idx="2">
                  <c:v>Industry-academia cooperation</c:v>
                </c:pt>
                <c:pt idx="3">
                  <c:v>Vocational and retraining programmes </c:v>
                </c:pt>
                <c:pt idx="4">
                  <c:v>Financial support for students</c:v>
                </c:pt>
                <c:pt idx="5">
                  <c:v>Reforming curriculum to encourage enrolment</c:v>
                </c:pt>
                <c:pt idx="6">
                  <c:v>Support for those returning from career breaks</c:v>
                </c:pt>
              </c:strCache>
            </c:strRef>
          </c:cat>
          <c:val>
            <c:numRef>
              <c:f>Brexit!$B$76:$B$82</c:f>
              <c:numCache>
                <c:formatCode>0%</c:formatCode>
                <c:ptCount val="7"/>
                <c:pt idx="0">
                  <c:v>0.68669527896995708</c:v>
                </c:pt>
                <c:pt idx="1">
                  <c:v>0.44206008583690987</c:v>
                </c:pt>
                <c:pt idx="2">
                  <c:v>0.388412017167382</c:v>
                </c:pt>
                <c:pt idx="3">
                  <c:v>0.38626609442060084</c:v>
                </c:pt>
                <c:pt idx="4">
                  <c:v>0.36909871244635195</c:v>
                </c:pt>
                <c:pt idx="5">
                  <c:v>0.24034334763948498</c:v>
                </c:pt>
                <c:pt idx="6">
                  <c:v>0.18884120171673821</c:v>
                </c:pt>
              </c:numCache>
            </c:numRef>
          </c:val>
          <c:extLst>
            <c:ext xmlns:c16="http://schemas.microsoft.com/office/drawing/2014/chart" uri="{C3380CC4-5D6E-409C-BE32-E72D297353CC}">
              <c16:uniqueId val="{00000000-15B5-4568-B52D-50B43E961AF9}"/>
            </c:ext>
          </c:extLst>
        </c:ser>
        <c:dLbls>
          <c:showLegendKey val="0"/>
          <c:showVal val="0"/>
          <c:showCatName val="0"/>
          <c:showSerName val="0"/>
          <c:showPercent val="0"/>
          <c:showBubbleSize val="0"/>
        </c:dLbls>
        <c:gapWidth val="150"/>
        <c:axId val="171253120"/>
        <c:axId val="171263104"/>
      </c:barChart>
      <c:catAx>
        <c:axId val="171253120"/>
        <c:scaling>
          <c:orientation val="maxMin"/>
        </c:scaling>
        <c:delete val="0"/>
        <c:axPos val="l"/>
        <c:numFmt formatCode="General" sourceLinked="1"/>
        <c:majorTickMark val="out"/>
        <c:minorTickMark val="none"/>
        <c:tickLblPos val="nextTo"/>
        <c:crossAx val="171263104"/>
        <c:crosses val="autoZero"/>
        <c:auto val="1"/>
        <c:lblAlgn val="ctr"/>
        <c:lblOffset val="100"/>
        <c:noMultiLvlLbl val="0"/>
      </c:catAx>
      <c:valAx>
        <c:axId val="171263104"/>
        <c:scaling>
          <c:orientation val="minMax"/>
        </c:scaling>
        <c:delete val="0"/>
        <c:axPos val="t"/>
        <c:majorGridlines/>
        <c:numFmt formatCode="0%" sourceLinked="1"/>
        <c:majorTickMark val="out"/>
        <c:minorTickMark val="none"/>
        <c:tickLblPos val="nextTo"/>
        <c:crossAx val="171253120"/>
        <c:crosses val="autoZero"/>
        <c:crossBetween val="between"/>
      </c:valAx>
      <c:spPr>
        <a:solidFill>
          <a:srgbClr val="231F58"/>
        </a:solidFill>
      </c:spPr>
    </c:plotArea>
    <c:plotVisOnly val="1"/>
    <c:dispBlanksAs val="gap"/>
    <c:showDLblsOverMax val="0"/>
  </c:chart>
  <c:spPr>
    <a:solidFill>
      <a:srgbClr val="231F58"/>
    </a:solidFill>
  </c:spPr>
  <c:txPr>
    <a:bodyPr/>
    <a:lstStyle/>
    <a:p>
      <a:pPr>
        <a:defRPr>
          <a:solidFill>
            <a:schemeClr val="bg1"/>
          </a:solidFill>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bg1"/>
                </a:solidFill>
                <a:latin typeface="+mn-lt"/>
                <a:ea typeface="+mn-ea"/>
                <a:cs typeface="+mn-cs"/>
              </a:defRPr>
            </a:pPr>
            <a:r>
              <a:rPr lang="en-GB">
                <a:solidFill>
                  <a:schemeClr val="bg1"/>
                </a:solidFill>
              </a:rPr>
              <a:t>Most advantageous sector</a:t>
            </a:r>
          </a:p>
        </c:rich>
      </c:tx>
      <c:layout>
        <c:manualLayout>
          <c:xMode val="edge"/>
          <c:yMode val="edge"/>
          <c:x val="2.5187445319335096E-2"/>
          <c:y val="3.240740740740740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bg1"/>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f>'Energy in society'!$A$131:$A$139</c:f>
              <c:strCache>
                <c:ptCount val="9"/>
                <c:pt idx="0">
                  <c:v>Renewables</c:v>
                </c:pt>
                <c:pt idx="1">
                  <c:v>Energy efficiency</c:v>
                </c:pt>
                <c:pt idx="2">
                  <c:v>Energy storage</c:v>
                </c:pt>
                <c:pt idx="3">
                  <c:v>Oil and gas</c:v>
                </c:pt>
                <c:pt idx="4">
                  <c:v>Nuclear</c:v>
                </c:pt>
                <c:pt idx="5">
                  <c:v>Low-carbon transport</c:v>
                </c:pt>
                <c:pt idx="6">
                  <c:v>Low-carbon heating</c:v>
                </c:pt>
                <c:pt idx="7">
                  <c:v>Hydrogen</c:v>
                </c:pt>
                <c:pt idx="8">
                  <c:v>Other - Write In</c:v>
                </c:pt>
              </c:strCache>
            </c:strRef>
          </c:cat>
          <c:val>
            <c:numRef>
              <c:f>'Energy in society'!$B$131:$B$139</c:f>
              <c:numCache>
                <c:formatCode>0%</c:formatCode>
                <c:ptCount val="9"/>
                <c:pt idx="0">
                  <c:v>0.14806866952789699</c:v>
                </c:pt>
                <c:pt idx="1">
                  <c:v>0.1072961373390558</c:v>
                </c:pt>
                <c:pt idx="2">
                  <c:v>9.4420600858369105E-2</c:v>
                </c:pt>
                <c:pt idx="3">
                  <c:v>9.2274678111587988E-2</c:v>
                </c:pt>
                <c:pt idx="4">
                  <c:v>4.5064377682403435E-2</c:v>
                </c:pt>
                <c:pt idx="5">
                  <c:v>4.2918454935622317E-2</c:v>
                </c:pt>
                <c:pt idx="6">
                  <c:v>3.8626609442060089E-2</c:v>
                </c:pt>
                <c:pt idx="7">
                  <c:v>8.5836909871244635E-3</c:v>
                </c:pt>
                <c:pt idx="8">
                  <c:v>4.2918454935622317E-3</c:v>
                </c:pt>
              </c:numCache>
            </c:numRef>
          </c:val>
          <c:extLst>
            <c:ext xmlns:c16="http://schemas.microsoft.com/office/drawing/2014/chart" uri="{C3380CC4-5D6E-409C-BE32-E72D297353CC}">
              <c16:uniqueId val="{00000000-9A41-4EC4-AEE4-2C5D92825F11}"/>
            </c:ext>
          </c:extLst>
        </c:ser>
        <c:dLbls>
          <c:showLegendKey val="0"/>
          <c:showVal val="0"/>
          <c:showCatName val="0"/>
          <c:showSerName val="0"/>
          <c:showPercent val="0"/>
          <c:showBubbleSize val="0"/>
        </c:dLbls>
        <c:gapWidth val="182"/>
        <c:axId val="655985992"/>
        <c:axId val="655986320"/>
      </c:barChart>
      <c:catAx>
        <c:axId val="655985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655986320"/>
        <c:crosses val="autoZero"/>
        <c:auto val="1"/>
        <c:lblAlgn val="ctr"/>
        <c:lblOffset val="100"/>
        <c:noMultiLvlLbl val="0"/>
      </c:catAx>
      <c:valAx>
        <c:axId val="65598632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655985992"/>
        <c:crosses val="autoZero"/>
        <c:crossBetween val="between"/>
      </c:valAx>
      <c:spPr>
        <a:noFill/>
        <a:ln>
          <a:noFill/>
        </a:ln>
        <a:effectLst/>
      </c:spPr>
    </c:plotArea>
    <c:plotVisOnly val="1"/>
    <c:dispBlanksAs val="gap"/>
    <c:showDLblsOverMax val="0"/>
  </c:chart>
  <c:spPr>
    <a:solidFill>
      <a:schemeClr val="accent2"/>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r>
              <a:rPr lang="en-GB"/>
              <a:t>Level of policy decisions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endParaRPr lang="en-US"/>
        </a:p>
      </c:txPr>
    </c:title>
    <c:autoTitleDeleted val="0"/>
    <c:plotArea>
      <c:layout/>
      <c:barChart>
        <c:barDir val="col"/>
        <c:grouping val="clustered"/>
        <c:varyColors val="0"/>
        <c:ser>
          <c:idx val="0"/>
          <c:order val="0"/>
          <c:tx>
            <c:strRef>
              <c:f>Brexit!$B$123</c:f>
              <c:strCache>
                <c:ptCount val="1"/>
                <c:pt idx="0">
                  <c:v> UN</c:v>
                </c:pt>
              </c:strCache>
            </c:strRef>
          </c:tx>
          <c:spPr>
            <a:solidFill>
              <a:schemeClr val="accent6"/>
            </a:solidFill>
            <a:ln>
              <a:noFill/>
            </a:ln>
            <a:effectLst/>
          </c:spPr>
          <c:invertIfNegative val="0"/>
          <c:cat>
            <c:strRef>
              <c:f>Brexit!$A$124:$A$129</c:f>
              <c:strCache>
                <c:ptCount val="6"/>
                <c:pt idx="0">
                  <c:v>Energy security</c:v>
                </c:pt>
                <c:pt idx="1">
                  <c:v>Energy markets</c:v>
                </c:pt>
                <c:pt idx="2">
                  <c:v>Energy efficiency</c:v>
                </c:pt>
                <c:pt idx="3">
                  <c:v>Climate change</c:v>
                </c:pt>
                <c:pt idx="4">
                  <c:v>Research and innovation</c:v>
                </c:pt>
                <c:pt idx="5">
                  <c:v>Air quality</c:v>
                </c:pt>
              </c:strCache>
            </c:strRef>
          </c:cat>
          <c:val>
            <c:numRef>
              <c:f>Brexit!$B$124:$B$129</c:f>
              <c:numCache>
                <c:formatCode>0%</c:formatCode>
                <c:ptCount val="6"/>
                <c:pt idx="0">
                  <c:v>0.15236051502145923</c:v>
                </c:pt>
                <c:pt idx="1">
                  <c:v>0.14592274678111589</c:v>
                </c:pt>
                <c:pt idx="2">
                  <c:v>0.11802575107296137</c:v>
                </c:pt>
                <c:pt idx="3">
                  <c:v>0.56866952789699576</c:v>
                </c:pt>
                <c:pt idx="4">
                  <c:v>0.17381974248927037</c:v>
                </c:pt>
                <c:pt idx="5">
                  <c:v>0.26180257510729615</c:v>
                </c:pt>
              </c:numCache>
            </c:numRef>
          </c:val>
          <c:extLst>
            <c:ext xmlns:c16="http://schemas.microsoft.com/office/drawing/2014/chart" uri="{C3380CC4-5D6E-409C-BE32-E72D297353CC}">
              <c16:uniqueId val="{00000000-CD47-4028-8FA1-2229020D0050}"/>
            </c:ext>
          </c:extLst>
        </c:ser>
        <c:ser>
          <c:idx val="1"/>
          <c:order val="1"/>
          <c:tx>
            <c:strRef>
              <c:f>Brexit!$C$123</c:f>
              <c:strCache>
                <c:ptCount val="1"/>
                <c:pt idx="0">
                  <c:v> EU (via continued 
participation where possible)</c:v>
                </c:pt>
              </c:strCache>
            </c:strRef>
          </c:tx>
          <c:spPr>
            <a:solidFill>
              <a:schemeClr val="accent2"/>
            </a:solidFill>
            <a:ln>
              <a:noFill/>
            </a:ln>
            <a:effectLst/>
          </c:spPr>
          <c:invertIfNegative val="0"/>
          <c:cat>
            <c:strRef>
              <c:f>Brexit!$A$124:$A$129</c:f>
              <c:strCache>
                <c:ptCount val="6"/>
                <c:pt idx="0">
                  <c:v>Energy security</c:v>
                </c:pt>
                <c:pt idx="1">
                  <c:v>Energy markets</c:v>
                </c:pt>
                <c:pt idx="2">
                  <c:v>Energy efficiency</c:v>
                </c:pt>
                <c:pt idx="3">
                  <c:v>Climate change</c:v>
                </c:pt>
                <c:pt idx="4">
                  <c:v>Research and innovation</c:v>
                </c:pt>
                <c:pt idx="5">
                  <c:v>Air quality</c:v>
                </c:pt>
              </c:strCache>
            </c:strRef>
          </c:cat>
          <c:val>
            <c:numRef>
              <c:f>Brexit!$C$124:$C$129</c:f>
              <c:numCache>
                <c:formatCode>0%</c:formatCode>
                <c:ptCount val="6"/>
                <c:pt idx="0">
                  <c:v>0.35407725321888411</c:v>
                </c:pt>
                <c:pt idx="1">
                  <c:v>0.47854077253218885</c:v>
                </c:pt>
                <c:pt idx="2">
                  <c:v>0.36266094420600858</c:v>
                </c:pt>
                <c:pt idx="3">
                  <c:v>0.38626609442060084</c:v>
                </c:pt>
                <c:pt idx="4">
                  <c:v>0.47639484978540775</c:v>
                </c:pt>
                <c:pt idx="5">
                  <c:v>0.37124463519313305</c:v>
                </c:pt>
              </c:numCache>
            </c:numRef>
          </c:val>
          <c:extLst>
            <c:ext xmlns:c16="http://schemas.microsoft.com/office/drawing/2014/chart" uri="{C3380CC4-5D6E-409C-BE32-E72D297353CC}">
              <c16:uniqueId val="{00000001-CD47-4028-8FA1-2229020D0050}"/>
            </c:ext>
          </c:extLst>
        </c:ser>
        <c:ser>
          <c:idx val="2"/>
          <c:order val="2"/>
          <c:tx>
            <c:strRef>
              <c:f>Brexit!$D$123</c:f>
              <c:strCache>
                <c:ptCount val="1"/>
                <c:pt idx="0">
                  <c:v> UK</c:v>
                </c:pt>
              </c:strCache>
            </c:strRef>
          </c:tx>
          <c:spPr>
            <a:solidFill>
              <a:schemeClr val="accent3"/>
            </a:solidFill>
            <a:ln>
              <a:noFill/>
            </a:ln>
            <a:effectLst/>
          </c:spPr>
          <c:invertIfNegative val="0"/>
          <c:cat>
            <c:strRef>
              <c:f>Brexit!$A$124:$A$129</c:f>
              <c:strCache>
                <c:ptCount val="6"/>
                <c:pt idx="0">
                  <c:v>Energy security</c:v>
                </c:pt>
                <c:pt idx="1">
                  <c:v>Energy markets</c:v>
                </c:pt>
                <c:pt idx="2">
                  <c:v>Energy efficiency</c:v>
                </c:pt>
                <c:pt idx="3">
                  <c:v>Climate change</c:v>
                </c:pt>
                <c:pt idx="4">
                  <c:v>Research and innovation</c:v>
                </c:pt>
                <c:pt idx="5">
                  <c:v>Air quality</c:v>
                </c:pt>
              </c:strCache>
            </c:strRef>
          </c:cat>
          <c:val>
            <c:numRef>
              <c:f>Brexit!$D$124:$D$129</c:f>
              <c:numCache>
                <c:formatCode>0%</c:formatCode>
                <c:ptCount val="6"/>
                <c:pt idx="0">
                  <c:v>0.78969957081545061</c:v>
                </c:pt>
                <c:pt idx="1">
                  <c:v>0.65879828326180256</c:v>
                </c:pt>
                <c:pt idx="2">
                  <c:v>0.74034334763948495</c:v>
                </c:pt>
                <c:pt idx="3">
                  <c:v>0.52145922746781115</c:v>
                </c:pt>
                <c:pt idx="4">
                  <c:v>0.72961373390557938</c:v>
                </c:pt>
                <c:pt idx="5">
                  <c:v>0.59227467811158796</c:v>
                </c:pt>
              </c:numCache>
            </c:numRef>
          </c:val>
          <c:extLst>
            <c:ext xmlns:c16="http://schemas.microsoft.com/office/drawing/2014/chart" uri="{C3380CC4-5D6E-409C-BE32-E72D297353CC}">
              <c16:uniqueId val="{00000002-CD47-4028-8FA1-2229020D0050}"/>
            </c:ext>
          </c:extLst>
        </c:ser>
        <c:ser>
          <c:idx val="3"/>
          <c:order val="3"/>
          <c:tx>
            <c:strRef>
              <c:f>Brexit!$E$123</c:f>
              <c:strCache>
                <c:ptCount val="1"/>
                <c:pt idx="0">
                  <c:v>Devolved 
administrations</c:v>
                </c:pt>
              </c:strCache>
            </c:strRef>
          </c:tx>
          <c:spPr>
            <a:solidFill>
              <a:schemeClr val="accent4"/>
            </a:solidFill>
            <a:ln>
              <a:noFill/>
            </a:ln>
            <a:effectLst/>
          </c:spPr>
          <c:invertIfNegative val="0"/>
          <c:cat>
            <c:strRef>
              <c:f>Brexit!$A$124:$A$129</c:f>
              <c:strCache>
                <c:ptCount val="6"/>
                <c:pt idx="0">
                  <c:v>Energy security</c:v>
                </c:pt>
                <c:pt idx="1">
                  <c:v>Energy markets</c:v>
                </c:pt>
                <c:pt idx="2">
                  <c:v>Energy efficiency</c:v>
                </c:pt>
                <c:pt idx="3">
                  <c:v>Climate change</c:v>
                </c:pt>
                <c:pt idx="4">
                  <c:v>Research and innovation</c:v>
                </c:pt>
                <c:pt idx="5">
                  <c:v>Air quality</c:v>
                </c:pt>
              </c:strCache>
            </c:strRef>
          </c:cat>
          <c:val>
            <c:numRef>
              <c:f>Brexit!$E$124:$E$129</c:f>
              <c:numCache>
                <c:formatCode>0%</c:formatCode>
                <c:ptCount val="6"/>
                <c:pt idx="0">
                  <c:v>0.10300429184549356</c:v>
                </c:pt>
                <c:pt idx="1">
                  <c:v>7.7253218884120178E-2</c:v>
                </c:pt>
                <c:pt idx="2">
                  <c:v>0.24248927038626608</c:v>
                </c:pt>
                <c:pt idx="3">
                  <c:v>0.17596566523605151</c:v>
                </c:pt>
                <c:pt idx="4">
                  <c:v>0.15236051502145923</c:v>
                </c:pt>
                <c:pt idx="5">
                  <c:v>0.25751072961373389</c:v>
                </c:pt>
              </c:numCache>
            </c:numRef>
          </c:val>
          <c:extLst>
            <c:ext xmlns:c16="http://schemas.microsoft.com/office/drawing/2014/chart" uri="{C3380CC4-5D6E-409C-BE32-E72D297353CC}">
              <c16:uniqueId val="{00000003-CD47-4028-8FA1-2229020D0050}"/>
            </c:ext>
          </c:extLst>
        </c:ser>
        <c:ser>
          <c:idx val="4"/>
          <c:order val="4"/>
          <c:tx>
            <c:strRef>
              <c:f>Brexit!$F$123</c:f>
              <c:strCache>
                <c:ptCount val="1"/>
                <c:pt idx="0">
                  <c:v> Local 
councils</c:v>
                </c:pt>
              </c:strCache>
            </c:strRef>
          </c:tx>
          <c:spPr>
            <a:solidFill>
              <a:schemeClr val="accent5"/>
            </a:solidFill>
            <a:ln>
              <a:noFill/>
            </a:ln>
            <a:effectLst/>
          </c:spPr>
          <c:invertIfNegative val="0"/>
          <c:cat>
            <c:strRef>
              <c:f>Brexit!$A$124:$A$129</c:f>
              <c:strCache>
                <c:ptCount val="6"/>
                <c:pt idx="0">
                  <c:v>Energy security</c:v>
                </c:pt>
                <c:pt idx="1">
                  <c:v>Energy markets</c:v>
                </c:pt>
                <c:pt idx="2">
                  <c:v>Energy efficiency</c:v>
                </c:pt>
                <c:pt idx="3">
                  <c:v>Climate change</c:v>
                </c:pt>
                <c:pt idx="4">
                  <c:v>Research and innovation</c:v>
                </c:pt>
                <c:pt idx="5">
                  <c:v>Air quality</c:v>
                </c:pt>
              </c:strCache>
            </c:strRef>
          </c:cat>
          <c:val>
            <c:numRef>
              <c:f>Brexit!$F$124:$F$129</c:f>
              <c:numCache>
                <c:formatCode>0%</c:formatCode>
                <c:ptCount val="6"/>
                <c:pt idx="0">
                  <c:v>4.7210300429184553E-2</c:v>
                </c:pt>
                <c:pt idx="1">
                  <c:v>2.7896995708154508E-2</c:v>
                </c:pt>
                <c:pt idx="2">
                  <c:v>0.20171673819742489</c:v>
                </c:pt>
                <c:pt idx="3">
                  <c:v>0.13519313304721031</c:v>
                </c:pt>
                <c:pt idx="4">
                  <c:v>6.652360515021459E-2</c:v>
                </c:pt>
                <c:pt idx="5">
                  <c:v>0.26180257510729615</c:v>
                </c:pt>
              </c:numCache>
            </c:numRef>
          </c:val>
          <c:extLst>
            <c:ext xmlns:c16="http://schemas.microsoft.com/office/drawing/2014/chart" uri="{C3380CC4-5D6E-409C-BE32-E72D297353CC}">
              <c16:uniqueId val="{00000004-CD47-4028-8FA1-2229020D0050}"/>
            </c:ext>
          </c:extLst>
        </c:ser>
        <c:dLbls>
          <c:showLegendKey val="0"/>
          <c:showVal val="0"/>
          <c:showCatName val="0"/>
          <c:showSerName val="0"/>
          <c:showPercent val="0"/>
          <c:showBubbleSize val="0"/>
        </c:dLbls>
        <c:gapWidth val="219"/>
        <c:axId val="711210216"/>
        <c:axId val="711207264"/>
      </c:barChart>
      <c:catAx>
        <c:axId val="711210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711207264"/>
        <c:crosses val="autoZero"/>
        <c:auto val="1"/>
        <c:lblAlgn val="ctr"/>
        <c:lblOffset val="100"/>
        <c:noMultiLvlLbl val="0"/>
      </c:catAx>
      <c:valAx>
        <c:axId val="7112072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711210216"/>
        <c:crosses val="autoZero"/>
        <c:crossBetween val="between"/>
      </c:valAx>
      <c:spPr>
        <a:solidFill>
          <a:schemeClr val="tx1"/>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legend>
    <c:plotVisOnly val="1"/>
    <c:dispBlanksAs val="gap"/>
    <c:showDLblsOverMax val="0"/>
  </c:chart>
  <c:spPr>
    <a:solidFill>
      <a:schemeClr val="tx1"/>
    </a:solidFill>
    <a:ln w="9525" cap="flat" cmpd="sng" algn="ctr">
      <a:solidFill>
        <a:schemeClr val="tx1">
          <a:lumMod val="15000"/>
          <a:lumOff val="85000"/>
        </a:schemeClr>
      </a:solidFill>
      <a:round/>
    </a:ln>
    <a:effectLst/>
  </c:spPr>
  <c:txPr>
    <a:bodyPr/>
    <a:lstStyle/>
    <a:p>
      <a:pPr>
        <a:defRPr>
          <a:solidFill>
            <a:schemeClr val="bg1"/>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r>
              <a:rPr lang="en-GB"/>
              <a:t>The Great Repeal Bill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endParaRPr lang="en-US"/>
        </a:p>
      </c:txPr>
    </c:title>
    <c:autoTitleDeleted val="0"/>
    <c:plotArea>
      <c:layout/>
      <c:barChart>
        <c:barDir val="bar"/>
        <c:grouping val="percentStacked"/>
        <c:varyColors val="0"/>
        <c:ser>
          <c:idx val="0"/>
          <c:order val="0"/>
          <c:tx>
            <c:v>Retain</c:v>
          </c:tx>
          <c:spPr>
            <a:solidFill>
              <a:schemeClr val="accent4"/>
            </a:solidFill>
            <a:ln>
              <a:noFill/>
            </a:ln>
            <a:effectLst/>
          </c:spPr>
          <c:invertIfNegative val="0"/>
          <c:cat>
            <c:strRef>
              <c:f>Brexit!$A$102:$A$115</c:f>
              <c:strCache>
                <c:ptCount val="14"/>
                <c:pt idx="0">
                  <c:v> Air Quality Directive</c:v>
                </c:pt>
                <c:pt idx="1">
                  <c:v> Vehicle emissions regulations</c:v>
                </c:pt>
                <c:pt idx="2">
                  <c:v> OSH Framework Directive on Safety and Health at Work</c:v>
                </c:pt>
                <c:pt idx="3">
                  <c:v> Energy Performance of Buildings Directive</c:v>
                </c:pt>
                <c:pt idx="4">
                  <c:v> Energy Efficiency Directive</c:v>
                </c:pt>
                <c:pt idx="5">
                  <c:v> Industrial Emissions Directive</c:v>
                </c:pt>
                <c:pt idx="6">
                  <c:v> Ecodesign and Energy Labelling Directives</c:v>
                </c:pt>
                <c:pt idx="7">
                  <c:v> Radioactive Waste and Spent Fuel Management Directive</c:v>
                </c:pt>
                <c:pt idx="8">
                  <c:v> Renewable Energy Directive</c:v>
                </c:pt>
                <c:pt idx="9">
                  <c:v> Trans-European Energy Networks (TEN-E) strategy</c:v>
                </c:pt>
                <c:pt idx="10">
                  <c:v> Regulation of Energy Market Integrity and Transparency (REMIT)</c:v>
                </c:pt>
                <c:pt idx="11">
                  <c:v> EU Emissions Trading System</c:v>
                </c:pt>
                <c:pt idx="12">
                  <c:v> Third Energy Package</c:v>
                </c:pt>
                <c:pt idx="13">
                  <c:v>State aid rules</c:v>
                </c:pt>
              </c:strCache>
            </c:strRef>
          </c:cat>
          <c:val>
            <c:numRef>
              <c:f>Brexit!$B$102:$B$115</c:f>
              <c:numCache>
                <c:formatCode>0%</c:formatCode>
                <c:ptCount val="14"/>
                <c:pt idx="0">
                  <c:v>0.70171673819742486</c:v>
                </c:pt>
                <c:pt idx="1">
                  <c:v>0.6716738197424893</c:v>
                </c:pt>
                <c:pt idx="2">
                  <c:v>0.66738197424892709</c:v>
                </c:pt>
                <c:pt idx="3">
                  <c:v>0.63304721030042921</c:v>
                </c:pt>
                <c:pt idx="4">
                  <c:v>0.62231759656652363</c:v>
                </c:pt>
                <c:pt idx="5">
                  <c:v>0.58798283261802575</c:v>
                </c:pt>
                <c:pt idx="6">
                  <c:v>0.58798283261802575</c:v>
                </c:pt>
                <c:pt idx="7">
                  <c:v>0.57939914163090134</c:v>
                </c:pt>
                <c:pt idx="8">
                  <c:v>0.5472103004291845</c:v>
                </c:pt>
                <c:pt idx="9">
                  <c:v>0.45278969957081544</c:v>
                </c:pt>
                <c:pt idx="10">
                  <c:v>0.39914163090128757</c:v>
                </c:pt>
                <c:pt idx="11">
                  <c:v>0.388412017167382</c:v>
                </c:pt>
                <c:pt idx="12">
                  <c:v>0.27467811158798283</c:v>
                </c:pt>
                <c:pt idx="13">
                  <c:v>0.20600858369098712</c:v>
                </c:pt>
              </c:numCache>
            </c:numRef>
          </c:val>
          <c:extLst>
            <c:ext xmlns:c16="http://schemas.microsoft.com/office/drawing/2014/chart" uri="{C3380CC4-5D6E-409C-BE32-E72D297353CC}">
              <c16:uniqueId val="{00000000-8A5F-4360-B18B-145F4319349F}"/>
            </c:ext>
          </c:extLst>
        </c:ser>
        <c:ser>
          <c:idx val="1"/>
          <c:order val="1"/>
          <c:tx>
            <c:v>Change</c:v>
          </c:tx>
          <c:spPr>
            <a:solidFill>
              <a:schemeClr val="accent6"/>
            </a:solidFill>
            <a:ln>
              <a:noFill/>
            </a:ln>
            <a:effectLst/>
          </c:spPr>
          <c:invertIfNegative val="0"/>
          <c:cat>
            <c:strRef>
              <c:f>Brexit!$A$102:$A$115</c:f>
              <c:strCache>
                <c:ptCount val="14"/>
                <c:pt idx="0">
                  <c:v> Air Quality Directive</c:v>
                </c:pt>
                <c:pt idx="1">
                  <c:v> Vehicle emissions regulations</c:v>
                </c:pt>
                <c:pt idx="2">
                  <c:v> OSH Framework Directive on Safety and Health at Work</c:v>
                </c:pt>
                <c:pt idx="3">
                  <c:v> Energy Performance of Buildings Directive</c:v>
                </c:pt>
                <c:pt idx="4">
                  <c:v> Energy Efficiency Directive</c:v>
                </c:pt>
                <c:pt idx="5">
                  <c:v> Industrial Emissions Directive</c:v>
                </c:pt>
                <c:pt idx="6">
                  <c:v> Ecodesign and Energy Labelling Directives</c:v>
                </c:pt>
                <c:pt idx="7">
                  <c:v> Radioactive Waste and Spent Fuel Management Directive</c:v>
                </c:pt>
                <c:pt idx="8">
                  <c:v> Renewable Energy Directive</c:v>
                </c:pt>
                <c:pt idx="9">
                  <c:v> Trans-European Energy Networks (TEN-E) strategy</c:v>
                </c:pt>
                <c:pt idx="10">
                  <c:v> Regulation of Energy Market Integrity and Transparency (REMIT)</c:v>
                </c:pt>
                <c:pt idx="11">
                  <c:v> EU Emissions Trading System</c:v>
                </c:pt>
                <c:pt idx="12">
                  <c:v> Third Energy Package</c:v>
                </c:pt>
                <c:pt idx="13">
                  <c:v>State aid rules</c:v>
                </c:pt>
              </c:strCache>
            </c:strRef>
          </c:cat>
          <c:val>
            <c:numRef>
              <c:f>Brexit!$C$102:$C$115</c:f>
              <c:numCache>
                <c:formatCode>0%</c:formatCode>
                <c:ptCount val="14"/>
                <c:pt idx="0">
                  <c:v>0.17596566523605151</c:v>
                </c:pt>
                <c:pt idx="1">
                  <c:v>0.2296137339055794</c:v>
                </c:pt>
                <c:pt idx="2">
                  <c:v>0.14592274678111589</c:v>
                </c:pt>
                <c:pt idx="3">
                  <c:v>0.24248927038626608</c:v>
                </c:pt>
                <c:pt idx="4">
                  <c:v>0.23390557939914164</c:v>
                </c:pt>
                <c:pt idx="5">
                  <c:v>0.22532188841201717</c:v>
                </c:pt>
                <c:pt idx="6">
                  <c:v>0.17596566523605151</c:v>
                </c:pt>
                <c:pt idx="7">
                  <c:v>0.12660944206008584</c:v>
                </c:pt>
                <c:pt idx="8">
                  <c:v>0.26824034334763946</c:v>
                </c:pt>
                <c:pt idx="9">
                  <c:v>0.14806866952789699</c:v>
                </c:pt>
                <c:pt idx="10">
                  <c:v>0.2167381974248927</c:v>
                </c:pt>
                <c:pt idx="11">
                  <c:v>0.26824034334763946</c:v>
                </c:pt>
                <c:pt idx="12">
                  <c:v>0.14163090128755365</c:v>
                </c:pt>
                <c:pt idx="13">
                  <c:v>0.31115879828326182</c:v>
                </c:pt>
              </c:numCache>
            </c:numRef>
          </c:val>
          <c:extLst>
            <c:ext xmlns:c16="http://schemas.microsoft.com/office/drawing/2014/chart" uri="{C3380CC4-5D6E-409C-BE32-E72D297353CC}">
              <c16:uniqueId val="{00000001-8A5F-4360-B18B-145F4319349F}"/>
            </c:ext>
          </c:extLst>
        </c:ser>
        <c:ser>
          <c:idx val="2"/>
          <c:order val="2"/>
          <c:tx>
            <c:v>Abandon</c:v>
          </c:tx>
          <c:spPr>
            <a:solidFill>
              <a:schemeClr val="accent3"/>
            </a:solidFill>
            <a:ln>
              <a:noFill/>
            </a:ln>
            <a:effectLst/>
          </c:spPr>
          <c:invertIfNegative val="0"/>
          <c:cat>
            <c:strRef>
              <c:f>Brexit!$A$102:$A$115</c:f>
              <c:strCache>
                <c:ptCount val="14"/>
                <c:pt idx="0">
                  <c:v> Air Quality Directive</c:v>
                </c:pt>
                <c:pt idx="1">
                  <c:v> Vehicle emissions regulations</c:v>
                </c:pt>
                <c:pt idx="2">
                  <c:v> OSH Framework Directive on Safety and Health at Work</c:v>
                </c:pt>
                <c:pt idx="3">
                  <c:v> Energy Performance of Buildings Directive</c:v>
                </c:pt>
                <c:pt idx="4">
                  <c:v> Energy Efficiency Directive</c:v>
                </c:pt>
                <c:pt idx="5">
                  <c:v> Industrial Emissions Directive</c:v>
                </c:pt>
                <c:pt idx="6">
                  <c:v> Ecodesign and Energy Labelling Directives</c:v>
                </c:pt>
                <c:pt idx="7">
                  <c:v> Radioactive Waste and Spent Fuel Management Directive</c:v>
                </c:pt>
                <c:pt idx="8">
                  <c:v> Renewable Energy Directive</c:v>
                </c:pt>
                <c:pt idx="9">
                  <c:v> Trans-European Energy Networks (TEN-E) strategy</c:v>
                </c:pt>
                <c:pt idx="10">
                  <c:v> Regulation of Energy Market Integrity and Transparency (REMIT)</c:v>
                </c:pt>
                <c:pt idx="11">
                  <c:v> EU Emissions Trading System</c:v>
                </c:pt>
                <c:pt idx="12">
                  <c:v> Third Energy Package</c:v>
                </c:pt>
                <c:pt idx="13">
                  <c:v>State aid rules</c:v>
                </c:pt>
              </c:strCache>
            </c:strRef>
          </c:cat>
          <c:val>
            <c:numRef>
              <c:f>Brexit!$D$102:$D$115</c:f>
              <c:numCache>
                <c:formatCode>0%</c:formatCode>
                <c:ptCount val="14"/>
                <c:pt idx="0">
                  <c:v>2.575107296137339E-2</c:v>
                </c:pt>
                <c:pt idx="1">
                  <c:v>2.7896995708154508E-2</c:v>
                </c:pt>
                <c:pt idx="2">
                  <c:v>4.2918454935622317E-2</c:v>
                </c:pt>
                <c:pt idx="3">
                  <c:v>4.5064377682403435E-2</c:v>
                </c:pt>
                <c:pt idx="4">
                  <c:v>5.1502145922746781E-2</c:v>
                </c:pt>
                <c:pt idx="5">
                  <c:v>5.1502145922746781E-2</c:v>
                </c:pt>
                <c:pt idx="6">
                  <c:v>7.7253218884120178E-2</c:v>
                </c:pt>
                <c:pt idx="7">
                  <c:v>3.4334763948497854E-2</c:v>
                </c:pt>
                <c:pt idx="8">
                  <c:v>9.6566523605150209E-2</c:v>
                </c:pt>
                <c:pt idx="9">
                  <c:v>8.3690987124463517E-2</c:v>
                </c:pt>
                <c:pt idx="10">
                  <c:v>5.3648068669527899E-2</c:v>
                </c:pt>
                <c:pt idx="11">
                  <c:v>0.19742489270386265</c:v>
                </c:pt>
                <c:pt idx="12">
                  <c:v>6.652360515021459E-2</c:v>
                </c:pt>
                <c:pt idx="13">
                  <c:v>0.22746781115879827</c:v>
                </c:pt>
              </c:numCache>
            </c:numRef>
          </c:val>
          <c:extLst>
            <c:ext xmlns:c16="http://schemas.microsoft.com/office/drawing/2014/chart" uri="{C3380CC4-5D6E-409C-BE32-E72D297353CC}">
              <c16:uniqueId val="{00000002-8A5F-4360-B18B-145F4319349F}"/>
            </c:ext>
          </c:extLst>
        </c:ser>
        <c:ser>
          <c:idx val="3"/>
          <c:order val="3"/>
          <c:tx>
            <c:v>Not Sure</c:v>
          </c:tx>
          <c:spPr>
            <a:solidFill>
              <a:schemeClr val="accent2"/>
            </a:solidFill>
            <a:ln>
              <a:noFill/>
            </a:ln>
            <a:effectLst/>
          </c:spPr>
          <c:invertIfNegative val="0"/>
          <c:cat>
            <c:strRef>
              <c:f>Brexit!$A$102:$A$115</c:f>
              <c:strCache>
                <c:ptCount val="14"/>
                <c:pt idx="0">
                  <c:v> Air Quality Directive</c:v>
                </c:pt>
                <c:pt idx="1">
                  <c:v> Vehicle emissions regulations</c:v>
                </c:pt>
                <c:pt idx="2">
                  <c:v> OSH Framework Directive on Safety and Health at Work</c:v>
                </c:pt>
                <c:pt idx="3">
                  <c:v> Energy Performance of Buildings Directive</c:v>
                </c:pt>
                <c:pt idx="4">
                  <c:v> Energy Efficiency Directive</c:v>
                </c:pt>
                <c:pt idx="5">
                  <c:v> Industrial Emissions Directive</c:v>
                </c:pt>
                <c:pt idx="6">
                  <c:v> Ecodesign and Energy Labelling Directives</c:v>
                </c:pt>
                <c:pt idx="7">
                  <c:v> Radioactive Waste and Spent Fuel Management Directive</c:v>
                </c:pt>
                <c:pt idx="8">
                  <c:v> Renewable Energy Directive</c:v>
                </c:pt>
                <c:pt idx="9">
                  <c:v> Trans-European Energy Networks (TEN-E) strategy</c:v>
                </c:pt>
                <c:pt idx="10">
                  <c:v> Regulation of Energy Market Integrity and Transparency (REMIT)</c:v>
                </c:pt>
                <c:pt idx="11">
                  <c:v> EU Emissions Trading System</c:v>
                </c:pt>
                <c:pt idx="12">
                  <c:v> Third Energy Package</c:v>
                </c:pt>
                <c:pt idx="13">
                  <c:v>State aid rules</c:v>
                </c:pt>
              </c:strCache>
            </c:strRef>
          </c:cat>
          <c:val>
            <c:numRef>
              <c:f>Brexit!$E$102:$E$115</c:f>
              <c:numCache>
                <c:formatCode>0%</c:formatCode>
                <c:ptCount val="14"/>
                <c:pt idx="0">
                  <c:v>9.6566523605150209E-2</c:v>
                </c:pt>
                <c:pt idx="1">
                  <c:v>7.0815450643776826E-2</c:v>
                </c:pt>
                <c:pt idx="2">
                  <c:v>0.14377682403433475</c:v>
                </c:pt>
                <c:pt idx="3">
                  <c:v>7.9399141630901282E-2</c:v>
                </c:pt>
                <c:pt idx="4">
                  <c:v>9.2274678111587988E-2</c:v>
                </c:pt>
                <c:pt idx="5">
                  <c:v>0.13519313304721031</c:v>
                </c:pt>
                <c:pt idx="6">
                  <c:v>0.15879828326180256</c:v>
                </c:pt>
                <c:pt idx="7">
                  <c:v>0.25965665236051499</c:v>
                </c:pt>
                <c:pt idx="8">
                  <c:v>8.7982832618025753E-2</c:v>
                </c:pt>
                <c:pt idx="9">
                  <c:v>0.31545064377682402</c:v>
                </c:pt>
                <c:pt idx="10">
                  <c:v>0.33047210300429186</c:v>
                </c:pt>
                <c:pt idx="11">
                  <c:v>0.14592274678111589</c:v>
                </c:pt>
                <c:pt idx="12">
                  <c:v>0.51716738197424894</c:v>
                </c:pt>
                <c:pt idx="13">
                  <c:v>0.25536480686695279</c:v>
                </c:pt>
              </c:numCache>
            </c:numRef>
          </c:val>
          <c:extLst>
            <c:ext xmlns:c16="http://schemas.microsoft.com/office/drawing/2014/chart" uri="{C3380CC4-5D6E-409C-BE32-E72D297353CC}">
              <c16:uniqueId val="{00000003-8A5F-4360-B18B-145F4319349F}"/>
            </c:ext>
          </c:extLst>
        </c:ser>
        <c:dLbls>
          <c:showLegendKey val="0"/>
          <c:showVal val="0"/>
          <c:showCatName val="0"/>
          <c:showSerName val="0"/>
          <c:showPercent val="0"/>
          <c:showBubbleSize val="0"/>
        </c:dLbls>
        <c:gapWidth val="150"/>
        <c:overlap val="100"/>
        <c:axId val="781928536"/>
        <c:axId val="781924928"/>
      </c:barChart>
      <c:catAx>
        <c:axId val="781928536"/>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781924928"/>
        <c:crosses val="autoZero"/>
        <c:auto val="1"/>
        <c:lblAlgn val="ctr"/>
        <c:lblOffset val="100"/>
        <c:noMultiLvlLbl val="0"/>
      </c:catAx>
      <c:valAx>
        <c:axId val="78192492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781928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legend>
    <c:plotVisOnly val="1"/>
    <c:dispBlanksAs val="gap"/>
    <c:showDLblsOverMax val="0"/>
  </c:chart>
  <c:spPr>
    <a:solidFill>
      <a:schemeClr val="tx1"/>
    </a:solidFill>
    <a:ln w="9525" cap="flat" cmpd="sng" algn="ctr">
      <a:solidFill>
        <a:schemeClr val="tx1">
          <a:lumMod val="15000"/>
          <a:lumOff val="85000"/>
        </a:schemeClr>
      </a:solidFill>
      <a:round/>
    </a:ln>
    <a:effectLst/>
  </c:spPr>
  <c:txPr>
    <a:bodyPr/>
    <a:lstStyle/>
    <a:p>
      <a:pPr>
        <a:defRPr>
          <a:solidFill>
            <a:schemeClr val="bg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r>
              <a:rPr lang="en-GB"/>
              <a:t>Impact of restricted movement of labour</a:t>
            </a:r>
          </a:p>
        </c:rich>
      </c:tx>
      <c:layout>
        <c:manualLayout>
          <c:xMode val="edge"/>
          <c:yMode val="edge"/>
          <c:x val="1.8096126397309242E-2"/>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endParaRPr lang="en-US"/>
        </a:p>
      </c:txPr>
    </c:title>
    <c:autoTitleDeleted val="0"/>
    <c:plotArea>
      <c:layout/>
      <c:barChart>
        <c:barDir val="bar"/>
        <c:grouping val="percentStacked"/>
        <c:varyColors val="0"/>
        <c:ser>
          <c:idx val="0"/>
          <c:order val="0"/>
          <c:tx>
            <c:strRef>
              <c:f>Brexit!$B$58</c:f>
              <c:strCache>
                <c:ptCount val="1"/>
                <c:pt idx="0">
                  <c:v>Fall</c:v>
                </c:pt>
              </c:strCache>
            </c:strRef>
          </c:tx>
          <c:spPr>
            <a:solidFill>
              <a:schemeClr val="accent6"/>
            </a:solidFill>
            <a:ln>
              <a:noFill/>
            </a:ln>
            <a:effectLst/>
          </c:spPr>
          <c:invertIfNegative val="0"/>
          <c:cat>
            <c:strRef>
              <c:f>Brexit!$A$59:$A$61</c:f>
              <c:strCache>
                <c:ptCount val="3"/>
                <c:pt idx="0">
                  <c:v> Number of qualified workers</c:v>
                </c:pt>
                <c:pt idx="1">
                  <c:v> Qualification levels </c:v>
                </c:pt>
                <c:pt idx="2">
                  <c:v> Wage levels</c:v>
                </c:pt>
              </c:strCache>
            </c:strRef>
          </c:cat>
          <c:val>
            <c:numRef>
              <c:f>Brexit!$B$59:$B$61</c:f>
              <c:numCache>
                <c:formatCode>0%</c:formatCode>
                <c:ptCount val="3"/>
                <c:pt idx="0">
                  <c:v>0.5665236051502146</c:v>
                </c:pt>
                <c:pt idx="1">
                  <c:v>0.42274678111587982</c:v>
                </c:pt>
                <c:pt idx="2">
                  <c:v>7.0815450643776826E-2</c:v>
                </c:pt>
              </c:numCache>
            </c:numRef>
          </c:val>
          <c:extLst>
            <c:ext xmlns:c16="http://schemas.microsoft.com/office/drawing/2014/chart" uri="{C3380CC4-5D6E-409C-BE32-E72D297353CC}">
              <c16:uniqueId val="{00000000-0884-4E15-98EF-73306B2DAA7E}"/>
            </c:ext>
          </c:extLst>
        </c:ser>
        <c:ser>
          <c:idx val="1"/>
          <c:order val="1"/>
          <c:tx>
            <c:strRef>
              <c:f>Brexit!$C$58</c:f>
              <c:strCache>
                <c:ptCount val="1"/>
                <c:pt idx="0">
                  <c:v>Neutral </c:v>
                </c:pt>
              </c:strCache>
            </c:strRef>
          </c:tx>
          <c:spPr>
            <a:solidFill>
              <a:schemeClr val="accent2"/>
            </a:solidFill>
            <a:ln>
              <a:noFill/>
            </a:ln>
            <a:effectLst/>
          </c:spPr>
          <c:invertIfNegative val="0"/>
          <c:cat>
            <c:strRef>
              <c:f>Brexit!$A$59:$A$61</c:f>
              <c:strCache>
                <c:ptCount val="3"/>
                <c:pt idx="0">
                  <c:v> Number of qualified workers</c:v>
                </c:pt>
                <c:pt idx="1">
                  <c:v> Qualification levels </c:v>
                </c:pt>
                <c:pt idx="2">
                  <c:v> Wage levels</c:v>
                </c:pt>
              </c:strCache>
            </c:strRef>
          </c:cat>
          <c:val>
            <c:numRef>
              <c:f>Brexit!$C$59:$C$61</c:f>
              <c:numCache>
                <c:formatCode>0%</c:formatCode>
                <c:ptCount val="3"/>
                <c:pt idx="0">
                  <c:v>0.3261802575107296</c:v>
                </c:pt>
                <c:pt idx="1">
                  <c:v>0.43776824034334766</c:v>
                </c:pt>
                <c:pt idx="2">
                  <c:v>0.47210300429184548</c:v>
                </c:pt>
              </c:numCache>
            </c:numRef>
          </c:val>
          <c:extLst>
            <c:ext xmlns:c16="http://schemas.microsoft.com/office/drawing/2014/chart" uri="{C3380CC4-5D6E-409C-BE32-E72D297353CC}">
              <c16:uniqueId val="{00000001-0884-4E15-98EF-73306B2DAA7E}"/>
            </c:ext>
          </c:extLst>
        </c:ser>
        <c:ser>
          <c:idx val="2"/>
          <c:order val="2"/>
          <c:tx>
            <c:strRef>
              <c:f>Brexit!$D$58</c:f>
              <c:strCache>
                <c:ptCount val="1"/>
                <c:pt idx="0">
                  <c:v>Rise </c:v>
                </c:pt>
              </c:strCache>
            </c:strRef>
          </c:tx>
          <c:spPr>
            <a:solidFill>
              <a:schemeClr val="accent4"/>
            </a:solidFill>
            <a:ln>
              <a:noFill/>
            </a:ln>
            <a:effectLst/>
          </c:spPr>
          <c:invertIfNegative val="0"/>
          <c:cat>
            <c:strRef>
              <c:f>Brexit!$A$59:$A$61</c:f>
              <c:strCache>
                <c:ptCount val="3"/>
                <c:pt idx="0">
                  <c:v> Number of qualified workers</c:v>
                </c:pt>
                <c:pt idx="1">
                  <c:v> Qualification levels </c:v>
                </c:pt>
                <c:pt idx="2">
                  <c:v> Wage levels</c:v>
                </c:pt>
              </c:strCache>
            </c:strRef>
          </c:cat>
          <c:val>
            <c:numRef>
              <c:f>Brexit!$D$59:$D$61</c:f>
              <c:numCache>
                <c:formatCode>0%</c:formatCode>
                <c:ptCount val="3"/>
                <c:pt idx="0">
                  <c:v>2.575107296137339E-2</c:v>
                </c:pt>
                <c:pt idx="1">
                  <c:v>4.5064377682403435E-2</c:v>
                </c:pt>
                <c:pt idx="2">
                  <c:v>0.25536480686695279</c:v>
                </c:pt>
              </c:numCache>
            </c:numRef>
          </c:val>
          <c:extLst>
            <c:ext xmlns:c16="http://schemas.microsoft.com/office/drawing/2014/chart" uri="{C3380CC4-5D6E-409C-BE32-E72D297353CC}">
              <c16:uniqueId val="{00000002-0884-4E15-98EF-73306B2DAA7E}"/>
            </c:ext>
          </c:extLst>
        </c:ser>
        <c:ser>
          <c:idx val="3"/>
          <c:order val="3"/>
          <c:tx>
            <c:strRef>
              <c:f>Brexit!$E$58</c:f>
              <c:strCache>
                <c:ptCount val="1"/>
                <c:pt idx="0">
                  <c:v>Not Sure </c:v>
                </c:pt>
              </c:strCache>
            </c:strRef>
          </c:tx>
          <c:spPr>
            <a:solidFill>
              <a:schemeClr val="accent5"/>
            </a:solidFill>
            <a:ln>
              <a:noFill/>
            </a:ln>
            <a:effectLst/>
          </c:spPr>
          <c:invertIfNegative val="0"/>
          <c:cat>
            <c:strRef>
              <c:f>Brexit!$A$59:$A$61</c:f>
              <c:strCache>
                <c:ptCount val="3"/>
                <c:pt idx="0">
                  <c:v> Number of qualified workers</c:v>
                </c:pt>
                <c:pt idx="1">
                  <c:v> Qualification levels </c:v>
                </c:pt>
                <c:pt idx="2">
                  <c:v> Wage levels</c:v>
                </c:pt>
              </c:strCache>
            </c:strRef>
          </c:cat>
          <c:val>
            <c:numRef>
              <c:f>Brexit!$E$59:$E$61</c:f>
              <c:numCache>
                <c:formatCode>0%</c:formatCode>
                <c:ptCount val="3"/>
                <c:pt idx="0">
                  <c:v>8.15450643776824E-2</c:v>
                </c:pt>
                <c:pt idx="1">
                  <c:v>9.4420600858369105E-2</c:v>
                </c:pt>
                <c:pt idx="2">
                  <c:v>0.20171673819742489</c:v>
                </c:pt>
              </c:numCache>
            </c:numRef>
          </c:val>
          <c:extLst>
            <c:ext xmlns:c16="http://schemas.microsoft.com/office/drawing/2014/chart" uri="{C3380CC4-5D6E-409C-BE32-E72D297353CC}">
              <c16:uniqueId val="{00000003-0884-4E15-98EF-73306B2DAA7E}"/>
            </c:ext>
          </c:extLst>
        </c:ser>
        <c:dLbls>
          <c:showLegendKey val="0"/>
          <c:showVal val="0"/>
          <c:showCatName val="0"/>
          <c:showSerName val="0"/>
          <c:showPercent val="0"/>
          <c:showBubbleSize val="0"/>
        </c:dLbls>
        <c:gapWidth val="150"/>
        <c:overlap val="100"/>
        <c:axId val="686863752"/>
        <c:axId val="686870968"/>
      </c:barChart>
      <c:catAx>
        <c:axId val="686863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686870968"/>
        <c:crosses val="autoZero"/>
        <c:auto val="1"/>
        <c:lblAlgn val="ctr"/>
        <c:lblOffset val="100"/>
        <c:noMultiLvlLbl val="0"/>
      </c:catAx>
      <c:valAx>
        <c:axId val="6868709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686863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legend>
    <c:plotVisOnly val="1"/>
    <c:dispBlanksAs val="gap"/>
    <c:showDLblsOverMax val="0"/>
  </c:chart>
  <c:spPr>
    <a:solidFill>
      <a:schemeClr val="accent1"/>
    </a:solidFill>
    <a:ln w="9525" cap="flat" cmpd="sng" algn="ctr">
      <a:solidFill>
        <a:schemeClr val="tx1">
          <a:lumMod val="15000"/>
          <a:lumOff val="85000"/>
        </a:schemeClr>
      </a:solidFill>
      <a:round/>
    </a:ln>
    <a:effectLst/>
  </c:spPr>
  <c:txPr>
    <a:bodyPr/>
    <a:lstStyle/>
    <a:p>
      <a:pPr>
        <a:defRPr>
          <a:solidFill>
            <a:schemeClr val="bg1"/>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UK</a:t>
            </a:r>
            <a:r>
              <a:rPr lang="en-GB" baseline="0"/>
              <a:t> energy policy effects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v>Very positive effect</c:v>
          </c:tx>
          <c:spPr>
            <a:solidFill>
              <a:schemeClr val="accent1"/>
            </a:solidFill>
            <a:ln>
              <a:noFill/>
            </a:ln>
            <a:effectLst/>
          </c:spPr>
          <c:invertIfNegative val="0"/>
          <c:cat>
            <c:strRef>
              <c:f>'Policy, investment and prices'!$A$13:$A$24</c:f>
              <c:strCache>
                <c:ptCount val="12"/>
                <c:pt idx="0">
                  <c:v>Supporting new nuclear</c:v>
                </c:pt>
                <c:pt idx="1">
                  <c:v>Supporting DSR and enabling technologies</c:v>
                </c:pt>
                <c:pt idx="2">
                  <c:v>Improving energy efficiency</c:v>
                </c:pt>
                <c:pt idx="3">
                  <c:v>Supporting research and innovation</c:v>
                </c:pt>
                <c:pt idx="4">
                  <c:v>Developing low-carbon transport </c:v>
                </c:pt>
                <c:pt idx="5">
                  <c:v>Linking energy, business and industry</c:v>
                </c:pt>
                <c:pt idx="6">
                  <c:v>Supporting renewable deployment</c:v>
                </c:pt>
                <c:pt idx="7">
                  <c:v>Developing low-carbon heat</c:v>
                </c:pt>
                <c:pt idx="8">
                  <c:v>Improving air quality</c:v>
                </c:pt>
                <c:pt idx="9">
                  <c:v>Securing energy supplies</c:v>
                </c:pt>
                <c:pt idx="10">
                  <c:v>Simplifying energy taxation</c:v>
                </c:pt>
                <c:pt idx="11">
                  <c:v>Reducing fuel poverty</c:v>
                </c:pt>
              </c:strCache>
            </c:strRef>
          </c:cat>
          <c:val>
            <c:numRef>
              <c:f>'Policy, investment and prices'!$B$13:$B$24</c:f>
              <c:numCache>
                <c:formatCode>0%</c:formatCode>
                <c:ptCount val="12"/>
                <c:pt idx="0">
                  <c:v>6.4516129032258063E-2</c:v>
                </c:pt>
                <c:pt idx="1">
                  <c:v>3.6764705882352942E-2</c:v>
                </c:pt>
                <c:pt idx="2">
                  <c:v>4.9773755656108594E-2</c:v>
                </c:pt>
                <c:pt idx="3">
                  <c:v>4.7505938242280284E-2</c:v>
                </c:pt>
                <c:pt idx="4">
                  <c:v>1.8561484918793503E-2</c:v>
                </c:pt>
                <c:pt idx="5">
                  <c:v>2.6829268292682926E-2</c:v>
                </c:pt>
                <c:pt idx="6">
                  <c:v>6.2780269058295965E-2</c:v>
                </c:pt>
                <c:pt idx="7">
                  <c:v>1.7156862745098041E-2</c:v>
                </c:pt>
                <c:pt idx="8">
                  <c:v>2.9680365296803651E-2</c:v>
                </c:pt>
                <c:pt idx="9">
                  <c:v>3.1325301204819279E-2</c:v>
                </c:pt>
                <c:pt idx="10">
                  <c:v>8.0000000000000002E-3</c:v>
                </c:pt>
                <c:pt idx="11">
                  <c:v>1.6867469879518072E-2</c:v>
                </c:pt>
              </c:numCache>
            </c:numRef>
          </c:val>
          <c:extLst>
            <c:ext xmlns:c16="http://schemas.microsoft.com/office/drawing/2014/chart" uri="{C3380CC4-5D6E-409C-BE32-E72D297353CC}">
              <c16:uniqueId val="{00000000-8A8E-4E14-8F8B-F7FB5C65C653}"/>
            </c:ext>
          </c:extLst>
        </c:ser>
        <c:ser>
          <c:idx val="1"/>
          <c:order val="1"/>
          <c:tx>
            <c:v>Positive effect</c:v>
          </c:tx>
          <c:spPr>
            <a:solidFill>
              <a:schemeClr val="accent3"/>
            </a:solidFill>
            <a:ln>
              <a:noFill/>
            </a:ln>
            <a:effectLst/>
          </c:spPr>
          <c:invertIfNegative val="0"/>
          <c:cat>
            <c:strRef>
              <c:f>'Policy, investment and prices'!$A$13:$A$24</c:f>
              <c:strCache>
                <c:ptCount val="12"/>
                <c:pt idx="0">
                  <c:v>Supporting new nuclear</c:v>
                </c:pt>
                <c:pt idx="1">
                  <c:v>Supporting DSR and enabling technologies</c:v>
                </c:pt>
                <c:pt idx="2">
                  <c:v>Improving energy efficiency</c:v>
                </c:pt>
                <c:pt idx="3">
                  <c:v>Supporting research and innovation</c:v>
                </c:pt>
                <c:pt idx="4">
                  <c:v>Developing low-carbon transport </c:v>
                </c:pt>
                <c:pt idx="5">
                  <c:v>Linking energy, business and industry</c:v>
                </c:pt>
                <c:pt idx="6">
                  <c:v>Supporting renewable deployment</c:v>
                </c:pt>
                <c:pt idx="7">
                  <c:v>Developing low-carbon heat</c:v>
                </c:pt>
                <c:pt idx="8">
                  <c:v>Improving air quality</c:v>
                </c:pt>
                <c:pt idx="9">
                  <c:v>Securing energy supplies</c:v>
                </c:pt>
                <c:pt idx="10">
                  <c:v>Simplifying energy taxation</c:v>
                </c:pt>
                <c:pt idx="11">
                  <c:v>Reducing fuel poverty</c:v>
                </c:pt>
              </c:strCache>
            </c:strRef>
          </c:cat>
          <c:val>
            <c:numRef>
              <c:f>'Policy, investment and prices'!$C$13:$C$24</c:f>
              <c:numCache>
                <c:formatCode>0%</c:formatCode>
                <c:ptCount val="12"/>
                <c:pt idx="0">
                  <c:v>0.55299539170506917</c:v>
                </c:pt>
                <c:pt idx="1">
                  <c:v>0.42401960784313725</c:v>
                </c:pt>
                <c:pt idx="2">
                  <c:v>0.45701357466063347</c:v>
                </c:pt>
                <c:pt idx="3">
                  <c:v>0.44893111638954869</c:v>
                </c:pt>
                <c:pt idx="4">
                  <c:v>0.39443155452436196</c:v>
                </c:pt>
                <c:pt idx="5">
                  <c:v>0.33414634146341465</c:v>
                </c:pt>
                <c:pt idx="6">
                  <c:v>0.42600896860986548</c:v>
                </c:pt>
                <c:pt idx="7">
                  <c:v>0.32843137254901961</c:v>
                </c:pt>
                <c:pt idx="8">
                  <c:v>0.33561643835616439</c:v>
                </c:pt>
                <c:pt idx="9">
                  <c:v>0.34216867469879519</c:v>
                </c:pt>
                <c:pt idx="10">
                  <c:v>0.20799999999999999</c:v>
                </c:pt>
                <c:pt idx="11">
                  <c:v>0.14216867469879518</c:v>
                </c:pt>
              </c:numCache>
            </c:numRef>
          </c:val>
          <c:extLst>
            <c:ext xmlns:c16="http://schemas.microsoft.com/office/drawing/2014/chart" uri="{C3380CC4-5D6E-409C-BE32-E72D297353CC}">
              <c16:uniqueId val="{00000001-8A8E-4E14-8F8B-F7FB5C65C653}"/>
            </c:ext>
          </c:extLst>
        </c:ser>
        <c:ser>
          <c:idx val="2"/>
          <c:order val="2"/>
          <c:tx>
            <c:v>No effect</c:v>
          </c:tx>
          <c:spPr>
            <a:solidFill>
              <a:schemeClr val="accent2"/>
            </a:solidFill>
            <a:ln>
              <a:noFill/>
            </a:ln>
            <a:effectLst/>
          </c:spPr>
          <c:invertIfNegative val="0"/>
          <c:cat>
            <c:strRef>
              <c:f>'Policy, investment and prices'!$A$13:$A$24</c:f>
              <c:strCache>
                <c:ptCount val="12"/>
                <c:pt idx="0">
                  <c:v>Supporting new nuclear</c:v>
                </c:pt>
                <c:pt idx="1">
                  <c:v>Supporting DSR and enabling technologies</c:v>
                </c:pt>
                <c:pt idx="2">
                  <c:v>Improving energy efficiency</c:v>
                </c:pt>
                <c:pt idx="3">
                  <c:v>Supporting research and innovation</c:v>
                </c:pt>
                <c:pt idx="4">
                  <c:v>Developing low-carbon transport </c:v>
                </c:pt>
                <c:pt idx="5">
                  <c:v>Linking energy, business and industry</c:v>
                </c:pt>
                <c:pt idx="6">
                  <c:v>Supporting renewable deployment</c:v>
                </c:pt>
                <c:pt idx="7">
                  <c:v>Developing low-carbon heat</c:v>
                </c:pt>
                <c:pt idx="8">
                  <c:v>Improving air quality</c:v>
                </c:pt>
                <c:pt idx="9">
                  <c:v>Securing energy supplies</c:v>
                </c:pt>
                <c:pt idx="10">
                  <c:v>Simplifying energy taxation</c:v>
                </c:pt>
                <c:pt idx="11">
                  <c:v>Reducing fuel poverty</c:v>
                </c:pt>
              </c:strCache>
            </c:strRef>
          </c:cat>
          <c:val>
            <c:numRef>
              <c:f>'Policy, investment and prices'!$D$13:$D$24</c:f>
              <c:numCache>
                <c:formatCode>0%</c:formatCode>
                <c:ptCount val="12"/>
                <c:pt idx="0">
                  <c:v>0.19815668202764977</c:v>
                </c:pt>
                <c:pt idx="1">
                  <c:v>0.44362745098039214</c:v>
                </c:pt>
                <c:pt idx="2">
                  <c:v>0.34841628959276016</c:v>
                </c:pt>
                <c:pt idx="3">
                  <c:v>0.32066508313539194</c:v>
                </c:pt>
                <c:pt idx="4">
                  <c:v>0.44779582366589327</c:v>
                </c:pt>
                <c:pt idx="5">
                  <c:v>0.50975609756097562</c:v>
                </c:pt>
                <c:pt idx="6">
                  <c:v>0.21300448430493274</c:v>
                </c:pt>
                <c:pt idx="7">
                  <c:v>0.49264705882352944</c:v>
                </c:pt>
                <c:pt idx="8">
                  <c:v>0.40182648401826482</c:v>
                </c:pt>
                <c:pt idx="9">
                  <c:v>0.38795180722891565</c:v>
                </c:pt>
                <c:pt idx="10">
                  <c:v>0.53866666666666663</c:v>
                </c:pt>
                <c:pt idx="11">
                  <c:v>0.53975903614457832</c:v>
                </c:pt>
              </c:numCache>
            </c:numRef>
          </c:val>
          <c:extLst>
            <c:ext xmlns:c16="http://schemas.microsoft.com/office/drawing/2014/chart" uri="{C3380CC4-5D6E-409C-BE32-E72D297353CC}">
              <c16:uniqueId val="{00000002-8A8E-4E14-8F8B-F7FB5C65C653}"/>
            </c:ext>
          </c:extLst>
        </c:ser>
        <c:ser>
          <c:idx val="3"/>
          <c:order val="3"/>
          <c:tx>
            <c:v>Negative effect</c:v>
          </c:tx>
          <c:spPr>
            <a:solidFill>
              <a:schemeClr val="accent6"/>
            </a:solidFill>
            <a:ln>
              <a:noFill/>
            </a:ln>
            <a:effectLst/>
          </c:spPr>
          <c:invertIfNegative val="0"/>
          <c:cat>
            <c:strRef>
              <c:f>'Policy, investment and prices'!$A$13:$A$24</c:f>
              <c:strCache>
                <c:ptCount val="12"/>
                <c:pt idx="0">
                  <c:v>Supporting new nuclear</c:v>
                </c:pt>
                <c:pt idx="1">
                  <c:v>Supporting DSR and enabling technologies</c:v>
                </c:pt>
                <c:pt idx="2">
                  <c:v>Improving energy efficiency</c:v>
                </c:pt>
                <c:pt idx="3">
                  <c:v>Supporting research and innovation</c:v>
                </c:pt>
                <c:pt idx="4">
                  <c:v>Developing low-carbon transport </c:v>
                </c:pt>
                <c:pt idx="5">
                  <c:v>Linking energy, business and industry</c:v>
                </c:pt>
                <c:pt idx="6">
                  <c:v>Supporting renewable deployment</c:v>
                </c:pt>
                <c:pt idx="7">
                  <c:v>Developing low-carbon heat</c:v>
                </c:pt>
                <c:pt idx="8">
                  <c:v>Improving air quality</c:v>
                </c:pt>
                <c:pt idx="9">
                  <c:v>Securing energy supplies</c:v>
                </c:pt>
                <c:pt idx="10">
                  <c:v>Simplifying energy taxation</c:v>
                </c:pt>
                <c:pt idx="11">
                  <c:v>Reducing fuel poverty</c:v>
                </c:pt>
              </c:strCache>
            </c:strRef>
          </c:cat>
          <c:val>
            <c:numRef>
              <c:f>'Policy, investment and prices'!$E$13:$E$24</c:f>
              <c:numCache>
                <c:formatCode>0%</c:formatCode>
                <c:ptCount val="12"/>
                <c:pt idx="0">
                  <c:v>0.14285714285714285</c:v>
                </c:pt>
                <c:pt idx="1">
                  <c:v>6.8627450980392163E-2</c:v>
                </c:pt>
                <c:pt idx="2">
                  <c:v>9.5022624434389136E-2</c:v>
                </c:pt>
                <c:pt idx="3">
                  <c:v>0.12826603325415678</c:v>
                </c:pt>
                <c:pt idx="4">
                  <c:v>0.11600928074245939</c:v>
                </c:pt>
                <c:pt idx="5">
                  <c:v>0.1048780487804878</c:v>
                </c:pt>
                <c:pt idx="6">
                  <c:v>0.2085201793721973</c:v>
                </c:pt>
                <c:pt idx="7">
                  <c:v>0.12254901960784313</c:v>
                </c:pt>
                <c:pt idx="8">
                  <c:v>0.17579908675799086</c:v>
                </c:pt>
                <c:pt idx="9">
                  <c:v>0.17590361445783131</c:v>
                </c:pt>
                <c:pt idx="10">
                  <c:v>0.2</c:v>
                </c:pt>
                <c:pt idx="11">
                  <c:v>0.22650602409638554</c:v>
                </c:pt>
              </c:numCache>
            </c:numRef>
          </c:val>
          <c:extLst>
            <c:ext xmlns:c16="http://schemas.microsoft.com/office/drawing/2014/chart" uri="{C3380CC4-5D6E-409C-BE32-E72D297353CC}">
              <c16:uniqueId val="{00000003-8A8E-4E14-8F8B-F7FB5C65C653}"/>
            </c:ext>
          </c:extLst>
        </c:ser>
        <c:ser>
          <c:idx val="4"/>
          <c:order val="4"/>
          <c:tx>
            <c:v>Very negative effect</c:v>
          </c:tx>
          <c:spPr>
            <a:solidFill>
              <a:schemeClr val="accent5"/>
            </a:solidFill>
            <a:ln>
              <a:noFill/>
            </a:ln>
            <a:effectLst/>
          </c:spPr>
          <c:invertIfNegative val="0"/>
          <c:cat>
            <c:strRef>
              <c:f>'Policy, investment and prices'!$A$13:$A$24</c:f>
              <c:strCache>
                <c:ptCount val="12"/>
                <c:pt idx="0">
                  <c:v>Supporting new nuclear</c:v>
                </c:pt>
                <c:pt idx="1">
                  <c:v>Supporting DSR and enabling technologies</c:v>
                </c:pt>
                <c:pt idx="2">
                  <c:v>Improving energy efficiency</c:v>
                </c:pt>
                <c:pt idx="3">
                  <c:v>Supporting research and innovation</c:v>
                </c:pt>
                <c:pt idx="4">
                  <c:v>Developing low-carbon transport </c:v>
                </c:pt>
                <c:pt idx="5">
                  <c:v>Linking energy, business and industry</c:v>
                </c:pt>
                <c:pt idx="6">
                  <c:v>Supporting renewable deployment</c:v>
                </c:pt>
                <c:pt idx="7">
                  <c:v>Developing low-carbon heat</c:v>
                </c:pt>
                <c:pt idx="8">
                  <c:v>Improving air quality</c:v>
                </c:pt>
                <c:pt idx="9">
                  <c:v>Securing energy supplies</c:v>
                </c:pt>
                <c:pt idx="10">
                  <c:v>Simplifying energy taxation</c:v>
                </c:pt>
                <c:pt idx="11">
                  <c:v>Reducing fuel poverty</c:v>
                </c:pt>
              </c:strCache>
            </c:strRef>
          </c:cat>
          <c:val>
            <c:numRef>
              <c:f>'Policy, investment and prices'!$F$13:$F$24</c:f>
              <c:numCache>
                <c:formatCode>0%</c:formatCode>
                <c:ptCount val="12"/>
                <c:pt idx="0">
                  <c:v>4.1474654377880185E-2</c:v>
                </c:pt>
                <c:pt idx="1">
                  <c:v>2.6960784313725492E-2</c:v>
                </c:pt>
                <c:pt idx="2">
                  <c:v>4.9773755656108594E-2</c:v>
                </c:pt>
                <c:pt idx="3">
                  <c:v>5.4631828978622329E-2</c:v>
                </c:pt>
                <c:pt idx="4">
                  <c:v>2.3201856148491878E-2</c:v>
                </c:pt>
                <c:pt idx="5">
                  <c:v>2.4390243902439025E-2</c:v>
                </c:pt>
                <c:pt idx="6">
                  <c:v>8.9686098654708515E-2</c:v>
                </c:pt>
                <c:pt idx="7">
                  <c:v>3.9215686274509803E-2</c:v>
                </c:pt>
                <c:pt idx="8">
                  <c:v>5.7077625570776253E-2</c:v>
                </c:pt>
                <c:pt idx="9">
                  <c:v>6.2650602409638559E-2</c:v>
                </c:pt>
                <c:pt idx="10">
                  <c:v>4.5333333333333337E-2</c:v>
                </c:pt>
                <c:pt idx="11">
                  <c:v>7.4698795180722893E-2</c:v>
                </c:pt>
              </c:numCache>
            </c:numRef>
          </c:val>
          <c:extLst>
            <c:ext xmlns:c16="http://schemas.microsoft.com/office/drawing/2014/chart" uri="{C3380CC4-5D6E-409C-BE32-E72D297353CC}">
              <c16:uniqueId val="{00000004-8A8E-4E14-8F8B-F7FB5C65C653}"/>
            </c:ext>
          </c:extLst>
        </c:ser>
        <c:dLbls>
          <c:showLegendKey val="0"/>
          <c:showVal val="0"/>
          <c:showCatName val="0"/>
          <c:showSerName val="0"/>
          <c:showPercent val="0"/>
          <c:showBubbleSize val="0"/>
        </c:dLbls>
        <c:gapWidth val="150"/>
        <c:overlap val="100"/>
        <c:axId val="497310352"/>
        <c:axId val="497302480"/>
      </c:barChart>
      <c:catAx>
        <c:axId val="4973103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302480"/>
        <c:crosses val="autoZero"/>
        <c:auto val="1"/>
        <c:lblAlgn val="ctr"/>
        <c:lblOffset val="100"/>
        <c:noMultiLvlLbl val="0"/>
      </c:catAx>
      <c:valAx>
        <c:axId val="49730248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310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accent4"/>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kumimoji="0" lang="en-GB" sz="1400" b="0" i="0" u="none" strike="noStrike" kern="1200" cap="none" spc="0" normalizeH="0" baseline="0" noProof="0">
                <a:ln>
                  <a:noFill/>
                </a:ln>
                <a:solidFill>
                  <a:srgbClr val="231F58">
                    <a:lumMod val="65000"/>
                    <a:lumOff val="35000"/>
                  </a:srgbClr>
                </a:solidFill>
                <a:effectLst/>
                <a:uLnTx/>
                <a:uFillTx/>
                <a:latin typeface="Calibri"/>
              </a:rPr>
              <a:t>Government measures for </a:t>
            </a:r>
          </a:p>
          <a:p>
            <a:pPr algn="l">
              <a:defRPr/>
            </a:pPr>
            <a:r>
              <a:rPr kumimoji="0" lang="en-GB" sz="1400" b="0" i="0" u="none" strike="noStrike" kern="1200" cap="none" spc="0" normalizeH="0" baseline="0" noProof="0">
                <a:ln>
                  <a:noFill/>
                </a:ln>
                <a:solidFill>
                  <a:srgbClr val="231F58">
                    <a:lumMod val="65000"/>
                    <a:lumOff val="35000"/>
                  </a:srgbClr>
                </a:solidFill>
                <a:effectLst/>
                <a:uLnTx/>
                <a:uFillTx/>
                <a:latin typeface="Calibri"/>
              </a:rPr>
              <a:t>an innovative economy</a:t>
            </a:r>
          </a:p>
        </c:rich>
      </c:tx>
      <c:layout>
        <c:manualLayout>
          <c:xMode val="edge"/>
          <c:yMode val="edge"/>
          <c:x val="3.4047912362439356E-2"/>
          <c:y val="2.1133528120488843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001412961342515"/>
          <c:y val="0.17922817937537794"/>
          <c:w val="0.51826983857607245"/>
          <c:h val="0.62743275469330406"/>
        </c:manualLayout>
      </c:layout>
      <c:doughnut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7340-4825-8161-5A0D00244D46}"/>
              </c:ext>
            </c:extLst>
          </c:dPt>
          <c:dPt>
            <c:idx val="1"/>
            <c:bubble3D val="0"/>
            <c:spPr>
              <a:solidFill>
                <a:schemeClr val="accent2"/>
              </a:solidFill>
              <a:ln w="19050">
                <a:noFill/>
              </a:ln>
              <a:effectLst/>
            </c:spPr>
            <c:extLst>
              <c:ext xmlns:c16="http://schemas.microsoft.com/office/drawing/2014/chart" uri="{C3380CC4-5D6E-409C-BE32-E72D297353CC}">
                <c16:uniqueId val="{00000002-7340-4825-8161-5A0D00244D46}"/>
              </c:ext>
            </c:extLst>
          </c:dPt>
          <c:dPt>
            <c:idx val="2"/>
            <c:bubble3D val="0"/>
            <c:spPr>
              <a:solidFill>
                <a:schemeClr val="accent3"/>
              </a:solidFill>
              <a:ln w="19050">
                <a:noFill/>
              </a:ln>
              <a:effectLst/>
            </c:spPr>
            <c:extLst>
              <c:ext xmlns:c16="http://schemas.microsoft.com/office/drawing/2014/chart" uri="{C3380CC4-5D6E-409C-BE32-E72D297353CC}">
                <c16:uniqueId val="{00000004-7340-4825-8161-5A0D00244D46}"/>
              </c:ext>
            </c:extLst>
          </c:dPt>
          <c:dPt>
            <c:idx val="3"/>
            <c:bubble3D val="0"/>
            <c:spPr>
              <a:solidFill>
                <a:schemeClr val="accent5"/>
              </a:solidFill>
              <a:ln w="19050">
                <a:noFill/>
              </a:ln>
              <a:effectLst/>
            </c:spPr>
            <c:extLst>
              <c:ext xmlns:c16="http://schemas.microsoft.com/office/drawing/2014/chart" uri="{C3380CC4-5D6E-409C-BE32-E72D297353CC}">
                <c16:uniqueId val="{00000006-7340-4825-8161-5A0D00244D46}"/>
              </c:ext>
            </c:extLst>
          </c:dPt>
          <c:dPt>
            <c:idx val="4"/>
            <c:bubble3D val="0"/>
            <c:spPr>
              <a:solidFill>
                <a:schemeClr val="accent6"/>
              </a:solidFill>
              <a:ln w="19050">
                <a:noFill/>
              </a:ln>
              <a:effectLst/>
            </c:spPr>
            <c:extLst>
              <c:ext xmlns:c16="http://schemas.microsoft.com/office/drawing/2014/chart" uri="{C3380CC4-5D6E-409C-BE32-E72D297353CC}">
                <c16:uniqueId val="{00000005-7340-4825-8161-5A0D00244D46}"/>
              </c:ext>
            </c:extLst>
          </c:dPt>
          <c:dPt>
            <c:idx val="5"/>
            <c:bubble3D val="0"/>
            <c:spPr>
              <a:solidFill>
                <a:schemeClr val="bg1"/>
              </a:solidFill>
              <a:ln w="19050">
                <a:noFill/>
              </a:ln>
              <a:effectLst/>
            </c:spPr>
            <c:extLst>
              <c:ext xmlns:c16="http://schemas.microsoft.com/office/drawing/2014/chart" uri="{C3380CC4-5D6E-409C-BE32-E72D297353CC}">
                <c16:uniqueId val="{00000007-7340-4825-8161-5A0D00244D46}"/>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8-7340-4825-8161-5A0D00244D46}"/>
              </c:ext>
            </c:extLst>
          </c:dPt>
          <c:dPt>
            <c:idx val="7"/>
            <c:bubble3D val="0"/>
            <c:spPr>
              <a:solidFill>
                <a:schemeClr val="accent4">
                  <a:lumMod val="20000"/>
                  <a:lumOff val="80000"/>
                </a:schemeClr>
              </a:solidFill>
              <a:ln w="19050">
                <a:noFill/>
              </a:ln>
              <a:effectLst/>
            </c:spPr>
            <c:extLst>
              <c:ext xmlns:c16="http://schemas.microsoft.com/office/drawing/2014/chart" uri="{C3380CC4-5D6E-409C-BE32-E72D297353CC}">
                <c16:uniqueId val="{00000003-7340-4825-8161-5A0D00244D46}"/>
              </c:ext>
            </c:extLst>
          </c:dPt>
          <c:dLbls>
            <c:dLbl>
              <c:idx val="0"/>
              <c:layout>
                <c:manualLayout>
                  <c:x val="0.20833333333333334"/>
                  <c:y val="-7.87037037037037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340-4825-8161-5A0D00244D46}"/>
                </c:ext>
              </c:extLst>
            </c:dLbl>
            <c:dLbl>
              <c:idx val="1"/>
              <c:layout>
                <c:manualLayout>
                  <c:x val="0.2"/>
                  <c:y val="1.851851851851851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340-4825-8161-5A0D00244D46}"/>
                </c:ext>
              </c:extLst>
            </c:dLbl>
            <c:dLbl>
              <c:idx val="2"/>
              <c:layout>
                <c:manualLayout>
                  <c:x val="-4.1666666666666664E-2"/>
                  <c:y val="0.1435185185185185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340-4825-8161-5A0D00244D46}"/>
                </c:ext>
              </c:extLst>
            </c:dLbl>
            <c:dLbl>
              <c:idx val="3"/>
              <c:layout>
                <c:manualLayout>
                  <c:x val="-0.2"/>
                  <c:y val="0.1249999999999999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7340-4825-8161-5A0D00244D46}"/>
                </c:ext>
              </c:extLst>
            </c:dLbl>
            <c:dLbl>
              <c:idx val="4"/>
              <c:layout>
                <c:manualLayout>
                  <c:x val="-0.23055555555555557"/>
                  <c:y val="4.166666666666666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340-4825-8161-5A0D00244D46}"/>
                </c:ext>
              </c:extLst>
            </c:dLbl>
            <c:dLbl>
              <c:idx val="5"/>
              <c:layout>
                <c:manualLayout>
                  <c:x val="-0.27777777777777779"/>
                  <c:y val="-9.2592592592592587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340-4825-8161-5A0D00244D46}"/>
                </c:ext>
              </c:extLst>
            </c:dLbl>
            <c:dLbl>
              <c:idx val="6"/>
              <c:layout>
                <c:manualLayout>
                  <c:x val="-0.18354902094672801"/>
                  <c:y val="-2.857982367998690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7340-4825-8161-5A0D00244D46}"/>
                </c:ext>
              </c:extLst>
            </c:dLbl>
            <c:dLbl>
              <c:idx val="7"/>
              <c:layout>
                <c:manualLayout>
                  <c:x val="0.18140260878212672"/>
                  <c:y val="-0.1093978044111830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340-4825-8161-5A0D00244D46}"/>
                </c:ext>
              </c:extLst>
            </c:dLbl>
            <c:spPr>
              <a:solidFill>
                <a:srgbClr val="FFFFFF"/>
              </a:solidFill>
              <a:ln>
                <a:solidFill>
                  <a:srgbClr val="231F58">
                    <a:lumMod val="25000"/>
                    <a:lumOff val="75000"/>
                  </a:srgb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'Policy, investment and prices'!$A$79:$A$86</c:f>
              <c:strCache>
                <c:ptCount val="8"/>
                <c:pt idx="0">
                  <c:v>Tax relief for R&amp;D </c:v>
                </c:pt>
                <c:pt idx="1">
                  <c:v>Business-academia collaboration</c:v>
                </c:pt>
                <c:pt idx="2">
                  <c:v>Public procurement </c:v>
                </c:pt>
                <c:pt idx="3">
                  <c:v>Funding competitions</c:v>
                </c:pt>
                <c:pt idx="4">
                  <c:v>Enabling private funding </c:v>
                </c:pt>
                <c:pt idx="5">
                  <c:v>Supporting competition</c:v>
                </c:pt>
                <c:pt idx="6">
                  <c:v>Other</c:v>
                </c:pt>
                <c:pt idx="7">
                  <c:v>Digital infrastructure</c:v>
                </c:pt>
              </c:strCache>
            </c:strRef>
          </c:cat>
          <c:val>
            <c:numRef>
              <c:f>'Policy, investment and prices'!$B$79:$B$86</c:f>
              <c:numCache>
                <c:formatCode>0%</c:formatCode>
                <c:ptCount val="8"/>
                <c:pt idx="0">
                  <c:v>0.25107296137339058</c:v>
                </c:pt>
                <c:pt idx="1">
                  <c:v>0.24248927038626608</c:v>
                </c:pt>
                <c:pt idx="2">
                  <c:v>0.13090128755364808</c:v>
                </c:pt>
                <c:pt idx="3">
                  <c:v>0.10085836909871244</c:v>
                </c:pt>
                <c:pt idx="4">
                  <c:v>9.4420600858369105E-2</c:v>
                </c:pt>
                <c:pt idx="5">
                  <c:v>9.2274678111587988E-2</c:v>
                </c:pt>
                <c:pt idx="6">
                  <c:v>0.05</c:v>
                </c:pt>
                <c:pt idx="7">
                  <c:v>3.8626609442060089E-2</c:v>
                </c:pt>
              </c:numCache>
            </c:numRef>
          </c:val>
          <c:extLst>
            <c:ext xmlns:c16="http://schemas.microsoft.com/office/drawing/2014/chart" uri="{C3380CC4-5D6E-409C-BE32-E72D297353CC}">
              <c16:uniqueId val="{00000000-7340-4825-8161-5A0D00244D46}"/>
            </c:ext>
          </c:extLst>
        </c:ser>
        <c:dLbls>
          <c:showLegendKey val="0"/>
          <c:showVal val="0"/>
          <c:showCatName val="0"/>
          <c:showSerName val="0"/>
          <c:showPercent val="0"/>
          <c:showBubbleSize val="0"/>
          <c:showLeaderLines val="0"/>
        </c:dLbls>
        <c:firstSliceAng val="0"/>
        <c:holeSize val="50"/>
      </c:doughnutChart>
      <c:spPr>
        <a:noFill/>
        <a:ln>
          <a:noFill/>
        </a:ln>
        <a:effectLst/>
      </c:spPr>
    </c:plotArea>
    <c:plotVisOnly val="1"/>
    <c:dispBlanksAs val="gap"/>
    <c:showDLblsOverMax val="0"/>
  </c:chart>
  <c:spPr>
    <a:solidFill>
      <a:schemeClr val="accent4"/>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UK</a:t>
            </a:r>
            <a:r>
              <a:rPr lang="en-GB" baseline="0"/>
              <a:t> investment risk</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v>Very low</c:v>
          </c:tx>
          <c:spPr>
            <a:solidFill>
              <a:schemeClr val="accent1"/>
            </a:solidFill>
            <a:ln>
              <a:noFill/>
            </a:ln>
            <a:effectLst/>
          </c:spPr>
          <c:invertIfNegative val="0"/>
          <c:cat>
            <c:strRef>
              <c:f>'Policy, investment and prices'!$A$110:$A$123</c:f>
              <c:strCache>
                <c:ptCount val="14"/>
                <c:pt idx="0">
                  <c:v> Building energy efficiency</c:v>
                </c:pt>
                <c:pt idx="1">
                  <c:v> Small-scale renewables</c:v>
                </c:pt>
                <c:pt idx="2">
                  <c:v> Solar</c:v>
                </c:pt>
                <c:pt idx="3">
                  <c:v> Offshore wind</c:v>
                </c:pt>
                <c:pt idx="4">
                  <c:v> New gas-fired electricity generation</c:v>
                </c:pt>
                <c:pt idx="5">
                  <c:v> District heating</c:v>
                </c:pt>
                <c:pt idx="6">
                  <c:v> Bioenergy</c:v>
                </c:pt>
                <c:pt idx="7">
                  <c:v> Onshore wind</c:v>
                </c:pt>
                <c:pt idx="8">
                  <c:v> Low-carbon transport and enabling infrastructure</c:v>
                </c:pt>
                <c:pt idx="9">
                  <c:v> Energy storage (electricity, heat)</c:v>
                </c:pt>
                <c:pt idx="10">
                  <c:v> Nuclear</c:v>
                </c:pt>
                <c:pt idx="11">
                  <c:v> Marine (tidal and wave)</c:v>
                </c:pt>
                <c:pt idx="12">
                  <c:v> Hydrogen</c:v>
                </c:pt>
                <c:pt idx="13">
                  <c:v> Carbon capture and storage (CCS) </c:v>
                </c:pt>
              </c:strCache>
            </c:strRef>
          </c:cat>
          <c:val>
            <c:numRef>
              <c:f>'Policy, investment and prices'!$B$110:$B$123</c:f>
              <c:numCache>
                <c:formatCode>0%</c:formatCode>
                <c:ptCount val="14"/>
                <c:pt idx="0">
                  <c:v>0.12873563218390804</c:v>
                </c:pt>
                <c:pt idx="1">
                  <c:v>6.8493150684931503E-2</c:v>
                </c:pt>
                <c:pt idx="2">
                  <c:v>6.2780269058295965E-2</c:v>
                </c:pt>
                <c:pt idx="3">
                  <c:v>6.1224489795918366E-2</c:v>
                </c:pt>
                <c:pt idx="4">
                  <c:v>6.5727699530516437E-2</c:v>
                </c:pt>
                <c:pt idx="5">
                  <c:v>5.0761421319796954E-2</c:v>
                </c:pt>
                <c:pt idx="6">
                  <c:v>2.9776674937965261E-2</c:v>
                </c:pt>
                <c:pt idx="7">
                  <c:v>4.072398190045249E-2</c:v>
                </c:pt>
                <c:pt idx="8">
                  <c:v>3.9312039312039311E-2</c:v>
                </c:pt>
                <c:pt idx="9">
                  <c:v>4.4811320754716978E-2</c:v>
                </c:pt>
                <c:pt idx="10">
                  <c:v>4.3879907621247112E-2</c:v>
                </c:pt>
                <c:pt idx="11">
                  <c:v>4.2352941176470586E-2</c:v>
                </c:pt>
                <c:pt idx="12">
                  <c:v>3.6458333333333336E-2</c:v>
                </c:pt>
                <c:pt idx="13">
                  <c:v>3.309692671394799E-2</c:v>
                </c:pt>
              </c:numCache>
            </c:numRef>
          </c:val>
          <c:extLst>
            <c:ext xmlns:c16="http://schemas.microsoft.com/office/drawing/2014/chart" uri="{C3380CC4-5D6E-409C-BE32-E72D297353CC}">
              <c16:uniqueId val="{00000000-41B2-4B90-BDB0-DC2C0554A14C}"/>
            </c:ext>
          </c:extLst>
        </c:ser>
        <c:ser>
          <c:idx val="1"/>
          <c:order val="1"/>
          <c:tx>
            <c:v>Low</c:v>
          </c:tx>
          <c:spPr>
            <a:solidFill>
              <a:schemeClr val="accent3"/>
            </a:solidFill>
            <a:ln>
              <a:noFill/>
            </a:ln>
            <a:effectLst/>
          </c:spPr>
          <c:invertIfNegative val="0"/>
          <c:cat>
            <c:strRef>
              <c:f>'Policy, investment and prices'!$A$110:$A$123</c:f>
              <c:strCache>
                <c:ptCount val="14"/>
                <c:pt idx="0">
                  <c:v> Building energy efficiency</c:v>
                </c:pt>
                <c:pt idx="1">
                  <c:v> Small-scale renewables</c:v>
                </c:pt>
                <c:pt idx="2">
                  <c:v> Solar</c:v>
                </c:pt>
                <c:pt idx="3">
                  <c:v> Offshore wind</c:v>
                </c:pt>
                <c:pt idx="4">
                  <c:v> New gas-fired electricity generation</c:v>
                </c:pt>
                <c:pt idx="5">
                  <c:v> District heating</c:v>
                </c:pt>
                <c:pt idx="6">
                  <c:v> Bioenergy</c:v>
                </c:pt>
                <c:pt idx="7">
                  <c:v> Onshore wind</c:v>
                </c:pt>
                <c:pt idx="8">
                  <c:v> Low-carbon transport and enabling infrastructure</c:v>
                </c:pt>
                <c:pt idx="9">
                  <c:v> Energy storage (electricity, heat)</c:v>
                </c:pt>
                <c:pt idx="10">
                  <c:v> Nuclear</c:v>
                </c:pt>
                <c:pt idx="11">
                  <c:v> Marine (tidal and wave)</c:v>
                </c:pt>
                <c:pt idx="12">
                  <c:v> Hydrogen</c:v>
                </c:pt>
                <c:pt idx="13">
                  <c:v> Carbon capture and storage (CCS) </c:v>
                </c:pt>
              </c:strCache>
            </c:strRef>
          </c:cat>
          <c:val>
            <c:numRef>
              <c:f>'Policy, investment and prices'!$C$110:$C$123</c:f>
              <c:numCache>
                <c:formatCode>0%</c:formatCode>
                <c:ptCount val="14"/>
                <c:pt idx="0">
                  <c:v>0.39540229885057471</c:v>
                </c:pt>
                <c:pt idx="1">
                  <c:v>0.31506849315068491</c:v>
                </c:pt>
                <c:pt idx="2">
                  <c:v>0.31390134529147984</c:v>
                </c:pt>
                <c:pt idx="3">
                  <c:v>0.29024943310657597</c:v>
                </c:pt>
                <c:pt idx="4">
                  <c:v>0.27699530516431925</c:v>
                </c:pt>
                <c:pt idx="5">
                  <c:v>0.25888324873096447</c:v>
                </c:pt>
                <c:pt idx="6">
                  <c:v>0.27543424317617865</c:v>
                </c:pt>
                <c:pt idx="7">
                  <c:v>0.25339366515837103</c:v>
                </c:pt>
                <c:pt idx="8">
                  <c:v>0.19164619164619165</c:v>
                </c:pt>
                <c:pt idx="9">
                  <c:v>0.18632075471698112</c:v>
                </c:pt>
                <c:pt idx="10">
                  <c:v>0.23325635103926096</c:v>
                </c:pt>
                <c:pt idx="11">
                  <c:v>0.15764705882352942</c:v>
                </c:pt>
                <c:pt idx="12">
                  <c:v>0.1328125</c:v>
                </c:pt>
                <c:pt idx="13">
                  <c:v>8.9834515366430265E-2</c:v>
                </c:pt>
              </c:numCache>
            </c:numRef>
          </c:val>
          <c:extLst>
            <c:ext xmlns:c16="http://schemas.microsoft.com/office/drawing/2014/chart" uri="{C3380CC4-5D6E-409C-BE32-E72D297353CC}">
              <c16:uniqueId val="{00000001-41B2-4B90-BDB0-DC2C0554A14C}"/>
            </c:ext>
          </c:extLst>
        </c:ser>
        <c:ser>
          <c:idx val="2"/>
          <c:order val="2"/>
          <c:tx>
            <c:v>Neither low nor high</c:v>
          </c:tx>
          <c:spPr>
            <a:solidFill>
              <a:schemeClr val="accent2"/>
            </a:solidFill>
            <a:ln>
              <a:noFill/>
            </a:ln>
            <a:effectLst/>
          </c:spPr>
          <c:invertIfNegative val="0"/>
          <c:cat>
            <c:strRef>
              <c:f>'Policy, investment and prices'!$A$110:$A$123</c:f>
              <c:strCache>
                <c:ptCount val="14"/>
                <c:pt idx="0">
                  <c:v> Building energy efficiency</c:v>
                </c:pt>
                <c:pt idx="1">
                  <c:v> Small-scale renewables</c:v>
                </c:pt>
                <c:pt idx="2">
                  <c:v> Solar</c:v>
                </c:pt>
                <c:pt idx="3">
                  <c:v> Offshore wind</c:v>
                </c:pt>
                <c:pt idx="4">
                  <c:v> New gas-fired electricity generation</c:v>
                </c:pt>
                <c:pt idx="5">
                  <c:v> District heating</c:v>
                </c:pt>
                <c:pt idx="6">
                  <c:v> Bioenergy</c:v>
                </c:pt>
                <c:pt idx="7">
                  <c:v> Onshore wind</c:v>
                </c:pt>
                <c:pt idx="8">
                  <c:v> Low-carbon transport and enabling infrastructure</c:v>
                </c:pt>
                <c:pt idx="9">
                  <c:v> Energy storage (electricity, heat)</c:v>
                </c:pt>
                <c:pt idx="10">
                  <c:v> Nuclear</c:v>
                </c:pt>
                <c:pt idx="11">
                  <c:v> Marine (tidal and wave)</c:v>
                </c:pt>
                <c:pt idx="12">
                  <c:v> Hydrogen</c:v>
                </c:pt>
                <c:pt idx="13">
                  <c:v> Carbon capture and storage (CCS) </c:v>
                </c:pt>
              </c:strCache>
            </c:strRef>
          </c:cat>
          <c:val>
            <c:numRef>
              <c:f>'Policy, investment and prices'!$D$110:$D$123</c:f>
              <c:numCache>
                <c:formatCode>0%</c:formatCode>
                <c:ptCount val="14"/>
                <c:pt idx="0">
                  <c:v>0.26666666666666666</c:v>
                </c:pt>
                <c:pt idx="1">
                  <c:v>0.24657534246575341</c:v>
                </c:pt>
                <c:pt idx="2">
                  <c:v>0.2623318385650224</c:v>
                </c:pt>
                <c:pt idx="3">
                  <c:v>0.29251700680272108</c:v>
                </c:pt>
                <c:pt idx="4">
                  <c:v>0.31220657276995306</c:v>
                </c:pt>
                <c:pt idx="5">
                  <c:v>0.32487309644670048</c:v>
                </c:pt>
                <c:pt idx="6">
                  <c:v>0.28287841191066998</c:v>
                </c:pt>
                <c:pt idx="7">
                  <c:v>0.28280542986425339</c:v>
                </c:pt>
                <c:pt idx="8">
                  <c:v>0.30466830466830469</c:v>
                </c:pt>
                <c:pt idx="9">
                  <c:v>0.31367924528301888</c:v>
                </c:pt>
                <c:pt idx="10">
                  <c:v>0.17551963048498845</c:v>
                </c:pt>
                <c:pt idx="11">
                  <c:v>0.20705882352941177</c:v>
                </c:pt>
                <c:pt idx="12">
                  <c:v>0.19270833333333334</c:v>
                </c:pt>
                <c:pt idx="13">
                  <c:v>0.15366430260047281</c:v>
                </c:pt>
              </c:numCache>
            </c:numRef>
          </c:val>
          <c:extLst>
            <c:ext xmlns:c16="http://schemas.microsoft.com/office/drawing/2014/chart" uri="{C3380CC4-5D6E-409C-BE32-E72D297353CC}">
              <c16:uniqueId val="{00000002-41B2-4B90-BDB0-DC2C0554A14C}"/>
            </c:ext>
          </c:extLst>
        </c:ser>
        <c:ser>
          <c:idx val="3"/>
          <c:order val="3"/>
          <c:tx>
            <c:v>High</c:v>
          </c:tx>
          <c:spPr>
            <a:solidFill>
              <a:schemeClr val="accent6"/>
            </a:solidFill>
            <a:ln>
              <a:noFill/>
            </a:ln>
            <a:effectLst/>
          </c:spPr>
          <c:invertIfNegative val="0"/>
          <c:cat>
            <c:strRef>
              <c:f>'Policy, investment and prices'!$A$110:$A$123</c:f>
              <c:strCache>
                <c:ptCount val="14"/>
                <c:pt idx="0">
                  <c:v> Building energy efficiency</c:v>
                </c:pt>
                <c:pt idx="1">
                  <c:v> Small-scale renewables</c:v>
                </c:pt>
                <c:pt idx="2">
                  <c:v> Solar</c:v>
                </c:pt>
                <c:pt idx="3">
                  <c:v> Offshore wind</c:v>
                </c:pt>
                <c:pt idx="4">
                  <c:v> New gas-fired electricity generation</c:v>
                </c:pt>
                <c:pt idx="5">
                  <c:v> District heating</c:v>
                </c:pt>
                <c:pt idx="6">
                  <c:v> Bioenergy</c:v>
                </c:pt>
                <c:pt idx="7">
                  <c:v> Onshore wind</c:v>
                </c:pt>
                <c:pt idx="8">
                  <c:v> Low-carbon transport and enabling infrastructure</c:v>
                </c:pt>
                <c:pt idx="9">
                  <c:v> Energy storage (electricity, heat)</c:v>
                </c:pt>
                <c:pt idx="10">
                  <c:v> Nuclear</c:v>
                </c:pt>
                <c:pt idx="11">
                  <c:v> Marine (tidal and wave)</c:v>
                </c:pt>
                <c:pt idx="12">
                  <c:v> Hydrogen</c:v>
                </c:pt>
                <c:pt idx="13">
                  <c:v> Carbon capture and storage (CCS) </c:v>
                </c:pt>
              </c:strCache>
            </c:strRef>
          </c:cat>
          <c:val>
            <c:numRef>
              <c:f>'Policy, investment and prices'!$E$110:$E$123</c:f>
              <c:numCache>
                <c:formatCode>0%</c:formatCode>
                <c:ptCount val="14"/>
                <c:pt idx="0">
                  <c:v>0.16321839080459771</c:v>
                </c:pt>
                <c:pt idx="1">
                  <c:v>0.28538812785388129</c:v>
                </c:pt>
                <c:pt idx="2">
                  <c:v>0.27802690582959644</c:v>
                </c:pt>
                <c:pt idx="3">
                  <c:v>0.2857142857142857</c:v>
                </c:pt>
                <c:pt idx="4">
                  <c:v>0.26525821596244131</c:v>
                </c:pt>
                <c:pt idx="5">
                  <c:v>0.28680203045685282</c:v>
                </c:pt>
                <c:pt idx="6">
                  <c:v>0.34491315136476425</c:v>
                </c:pt>
                <c:pt idx="7">
                  <c:v>0.29864253393665158</c:v>
                </c:pt>
                <c:pt idx="8">
                  <c:v>0.37346437346437344</c:v>
                </c:pt>
                <c:pt idx="9">
                  <c:v>0.34433962264150941</c:v>
                </c:pt>
                <c:pt idx="10">
                  <c:v>0.32563510392609701</c:v>
                </c:pt>
                <c:pt idx="11">
                  <c:v>0.40235294117647058</c:v>
                </c:pt>
                <c:pt idx="12">
                  <c:v>0.41666666666666669</c:v>
                </c:pt>
                <c:pt idx="13">
                  <c:v>0.3664302600472813</c:v>
                </c:pt>
              </c:numCache>
            </c:numRef>
          </c:val>
          <c:extLst>
            <c:ext xmlns:c16="http://schemas.microsoft.com/office/drawing/2014/chart" uri="{C3380CC4-5D6E-409C-BE32-E72D297353CC}">
              <c16:uniqueId val="{00000003-41B2-4B90-BDB0-DC2C0554A14C}"/>
            </c:ext>
          </c:extLst>
        </c:ser>
        <c:ser>
          <c:idx val="4"/>
          <c:order val="4"/>
          <c:tx>
            <c:v>Very high</c:v>
          </c:tx>
          <c:spPr>
            <a:solidFill>
              <a:schemeClr val="accent5"/>
            </a:solidFill>
            <a:ln>
              <a:noFill/>
            </a:ln>
            <a:effectLst/>
          </c:spPr>
          <c:invertIfNegative val="0"/>
          <c:cat>
            <c:strRef>
              <c:f>'Policy, investment and prices'!$A$110:$A$123</c:f>
              <c:strCache>
                <c:ptCount val="14"/>
                <c:pt idx="0">
                  <c:v> Building energy efficiency</c:v>
                </c:pt>
                <c:pt idx="1">
                  <c:v> Small-scale renewables</c:v>
                </c:pt>
                <c:pt idx="2">
                  <c:v> Solar</c:v>
                </c:pt>
                <c:pt idx="3">
                  <c:v> Offshore wind</c:v>
                </c:pt>
                <c:pt idx="4">
                  <c:v> New gas-fired electricity generation</c:v>
                </c:pt>
                <c:pt idx="5">
                  <c:v> District heating</c:v>
                </c:pt>
                <c:pt idx="6">
                  <c:v> Bioenergy</c:v>
                </c:pt>
                <c:pt idx="7">
                  <c:v> Onshore wind</c:v>
                </c:pt>
                <c:pt idx="8">
                  <c:v> Low-carbon transport and enabling infrastructure</c:v>
                </c:pt>
                <c:pt idx="9">
                  <c:v> Energy storage (electricity, heat)</c:v>
                </c:pt>
                <c:pt idx="10">
                  <c:v> Nuclear</c:v>
                </c:pt>
                <c:pt idx="11">
                  <c:v> Marine (tidal and wave)</c:v>
                </c:pt>
                <c:pt idx="12">
                  <c:v> Hydrogen</c:v>
                </c:pt>
                <c:pt idx="13">
                  <c:v> Carbon capture and storage (CCS) </c:v>
                </c:pt>
              </c:strCache>
            </c:strRef>
          </c:cat>
          <c:val>
            <c:numRef>
              <c:f>'Policy, investment and prices'!$F$110:$F$123</c:f>
              <c:numCache>
                <c:formatCode>0%</c:formatCode>
                <c:ptCount val="14"/>
                <c:pt idx="0">
                  <c:v>4.5977011494252873E-2</c:v>
                </c:pt>
                <c:pt idx="1">
                  <c:v>8.4474885844748854E-2</c:v>
                </c:pt>
                <c:pt idx="2">
                  <c:v>8.2959641255605385E-2</c:v>
                </c:pt>
                <c:pt idx="3">
                  <c:v>7.029478458049887E-2</c:v>
                </c:pt>
                <c:pt idx="4">
                  <c:v>7.9812206572769953E-2</c:v>
                </c:pt>
                <c:pt idx="5">
                  <c:v>7.8680203045685279E-2</c:v>
                </c:pt>
                <c:pt idx="6">
                  <c:v>6.699751861042183E-2</c:v>
                </c:pt>
                <c:pt idx="7">
                  <c:v>0.1244343891402715</c:v>
                </c:pt>
                <c:pt idx="8">
                  <c:v>9.0909090909090912E-2</c:v>
                </c:pt>
                <c:pt idx="9">
                  <c:v>0.11084905660377359</c:v>
                </c:pt>
                <c:pt idx="10">
                  <c:v>0.22170900692840648</c:v>
                </c:pt>
                <c:pt idx="11">
                  <c:v>0.19058823529411764</c:v>
                </c:pt>
                <c:pt idx="12">
                  <c:v>0.22135416666666666</c:v>
                </c:pt>
                <c:pt idx="13">
                  <c:v>0.35697399527186763</c:v>
                </c:pt>
              </c:numCache>
            </c:numRef>
          </c:val>
          <c:extLst>
            <c:ext xmlns:c16="http://schemas.microsoft.com/office/drawing/2014/chart" uri="{C3380CC4-5D6E-409C-BE32-E72D297353CC}">
              <c16:uniqueId val="{00000004-41B2-4B90-BDB0-DC2C0554A14C}"/>
            </c:ext>
          </c:extLst>
        </c:ser>
        <c:dLbls>
          <c:showLegendKey val="0"/>
          <c:showVal val="0"/>
          <c:showCatName val="0"/>
          <c:showSerName val="0"/>
          <c:showPercent val="0"/>
          <c:showBubbleSize val="0"/>
        </c:dLbls>
        <c:gapWidth val="150"/>
        <c:overlap val="100"/>
        <c:axId val="567402704"/>
        <c:axId val="567404344"/>
      </c:barChart>
      <c:catAx>
        <c:axId val="5674027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404344"/>
        <c:crosses val="autoZero"/>
        <c:auto val="1"/>
        <c:lblAlgn val="ctr"/>
        <c:lblOffset val="100"/>
        <c:noMultiLvlLbl val="0"/>
      </c:catAx>
      <c:valAx>
        <c:axId val="56740434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402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accent4"/>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Crude oil</a:t>
            </a:r>
            <a:r>
              <a:rPr lang="en-GB" baseline="0"/>
              <a:t> price in 12 months from now</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'Policy, investment and prices'!$A$213:$A$232</c:f>
              <c:numCache>
                <c:formatCode>General</c:formatCode>
                <c:ptCount val="20"/>
                <c:pt idx="0">
                  <c:v>30</c:v>
                </c:pt>
                <c:pt idx="1">
                  <c:v>35</c:v>
                </c:pt>
                <c:pt idx="2">
                  <c:v>40</c:v>
                </c:pt>
                <c:pt idx="3">
                  <c:v>45</c:v>
                </c:pt>
                <c:pt idx="4">
                  <c:v>50</c:v>
                </c:pt>
                <c:pt idx="5">
                  <c:v>55</c:v>
                </c:pt>
                <c:pt idx="6">
                  <c:v>60</c:v>
                </c:pt>
                <c:pt idx="7">
                  <c:v>65</c:v>
                </c:pt>
                <c:pt idx="8">
                  <c:v>70</c:v>
                </c:pt>
                <c:pt idx="9">
                  <c:v>75</c:v>
                </c:pt>
                <c:pt idx="10">
                  <c:v>80</c:v>
                </c:pt>
                <c:pt idx="11">
                  <c:v>85</c:v>
                </c:pt>
                <c:pt idx="12">
                  <c:v>90</c:v>
                </c:pt>
                <c:pt idx="13">
                  <c:v>95</c:v>
                </c:pt>
                <c:pt idx="14">
                  <c:v>100</c:v>
                </c:pt>
                <c:pt idx="15">
                  <c:v>105</c:v>
                </c:pt>
                <c:pt idx="16">
                  <c:v>110</c:v>
                </c:pt>
                <c:pt idx="17">
                  <c:v>115</c:v>
                </c:pt>
                <c:pt idx="18">
                  <c:v>120</c:v>
                </c:pt>
                <c:pt idx="19">
                  <c:v>125</c:v>
                </c:pt>
              </c:numCache>
            </c:numRef>
          </c:cat>
          <c:val>
            <c:numRef>
              <c:f>'Policy, investment and prices'!$B$213:$B$232</c:f>
              <c:numCache>
                <c:formatCode>0.0%</c:formatCode>
                <c:ptCount val="20"/>
                <c:pt idx="0">
                  <c:v>2.1459227467811159E-3</c:v>
                </c:pt>
                <c:pt idx="1">
                  <c:v>0</c:v>
                </c:pt>
                <c:pt idx="2">
                  <c:v>1.2875536480686695E-2</c:v>
                </c:pt>
                <c:pt idx="3">
                  <c:v>3.8626609442060089E-2</c:v>
                </c:pt>
                <c:pt idx="4">
                  <c:v>6.652360515021459E-2</c:v>
                </c:pt>
                <c:pt idx="5">
                  <c:v>5.7939914163090127E-2</c:v>
                </c:pt>
                <c:pt idx="6">
                  <c:v>0.24892703862660945</c:v>
                </c:pt>
                <c:pt idx="7">
                  <c:v>0.2296137339055794</c:v>
                </c:pt>
                <c:pt idx="8">
                  <c:v>0.14806866952789699</c:v>
                </c:pt>
                <c:pt idx="9">
                  <c:v>7.7253218884120178E-2</c:v>
                </c:pt>
                <c:pt idx="10">
                  <c:v>5.5793991416309016E-2</c:v>
                </c:pt>
                <c:pt idx="11">
                  <c:v>2.7896995708154508E-2</c:v>
                </c:pt>
                <c:pt idx="12">
                  <c:v>1.2875536480686695E-2</c:v>
                </c:pt>
                <c:pt idx="13">
                  <c:v>4.2918454935622317E-3</c:v>
                </c:pt>
                <c:pt idx="14">
                  <c:v>1.2875536480686695E-2</c:v>
                </c:pt>
                <c:pt idx="15">
                  <c:v>0</c:v>
                </c:pt>
                <c:pt idx="16">
                  <c:v>2.1459227467811159E-3</c:v>
                </c:pt>
                <c:pt idx="17">
                  <c:v>0</c:v>
                </c:pt>
                <c:pt idx="18">
                  <c:v>0</c:v>
                </c:pt>
                <c:pt idx="19">
                  <c:v>2.1459227467811159E-3</c:v>
                </c:pt>
              </c:numCache>
            </c:numRef>
          </c:val>
          <c:extLst>
            <c:ext xmlns:c16="http://schemas.microsoft.com/office/drawing/2014/chart" uri="{C3380CC4-5D6E-409C-BE32-E72D297353CC}">
              <c16:uniqueId val="{00000000-92F9-4B73-AB4A-FE0C01A00E2F}"/>
            </c:ext>
          </c:extLst>
        </c:ser>
        <c:dLbls>
          <c:showLegendKey val="0"/>
          <c:showVal val="0"/>
          <c:showCatName val="0"/>
          <c:showSerName val="0"/>
          <c:showPercent val="0"/>
          <c:showBubbleSize val="0"/>
        </c:dLbls>
        <c:gapWidth val="219"/>
        <c:overlap val="-27"/>
        <c:axId val="736650792"/>
        <c:axId val="736652104"/>
      </c:barChart>
      <c:catAx>
        <c:axId val="7366507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Price</a:t>
                </a:r>
                <a:r>
                  <a:rPr lang="en-GB" baseline="0"/>
                  <a:t> [$/bbl]</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6652104"/>
        <c:crosses val="autoZero"/>
        <c:auto val="1"/>
        <c:lblAlgn val="ctr"/>
        <c:lblOffset val="100"/>
        <c:noMultiLvlLbl val="0"/>
      </c:catAx>
      <c:valAx>
        <c:axId val="7366521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6650792"/>
        <c:crosses val="autoZero"/>
        <c:crossBetween val="between"/>
      </c:valAx>
      <c:spPr>
        <a:noFill/>
        <a:ln>
          <a:noFill/>
        </a:ln>
        <a:effectLst/>
      </c:spPr>
    </c:plotArea>
    <c:plotVisOnly val="1"/>
    <c:dispBlanksAs val="gap"/>
    <c:showDLblsOverMax val="0"/>
  </c:chart>
  <c:spPr>
    <a:solidFill>
      <a:schemeClr val="accent4"/>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5" Type="http://schemas.openxmlformats.org/officeDocument/2006/relationships/chart" Target="../charts/chart16.xml"/><Relationship Id="rId4"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editAs="oneCell">
    <xdr:from>
      <xdr:col>0</xdr:col>
      <xdr:colOff>4733926</xdr:colOff>
      <xdr:row>4</xdr:row>
      <xdr:rowOff>18038</xdr:rowOff>
    </xdr:from>
    <xdr:to>
      <xdr:col>0</xdr:col>
      <xdr:colOff>6334126</xdr:colOff>
      <xdr:row>6</xdr:row>
      <xdr:rowOff>161</xdr:rowOff>
    </xdr:to>
    <xdr:pic>
      <xdr:nvPicPr>
        <xdr:cNvPr id="2" name="Picture 1">
          <a:extLst>
            <a:ext uri="{FF2B5EF4-FFF2-40B4-BE49-F238E27FC236}">
              <a16:creationId xmlns:a16="http://schemas.microsoft.com/office/drawing/2014/main" id="{AEE99895-AC1A-4261-9B66-6F4182CC22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43526" y="780038"/>
          <a:ext cx="1600200" cy="363123"/>
        </a:xfrm>
        <a:prstGeom prst="rect">
          <a:avLst/>
        </a:prstGeom>
      </xdr:spPr>
    </xdr:pic>
    <xdr:clientData/>
  </xdr:twoCellAnchor>
  <xdr:twoCellAnchor editAs="oneCell">
    <xdr:from>
      <xdr:col>0</xdr:col>
      <xdr:colOff>150281</xdr:colOff>
      <xdr:row>0</xdr:row>
      <xdr:rowOff>171450</xdr:rowOff>
    </xdr:from>
    <xdr:to>
      <xdr:col>0</xdr:col>
      <xdr:colOff>2288266</xdr:colOff>
      <xdr:row>5</xdr:row>
      <xdr:rowOff>171450</xdr:rowOff>
    </xdr:to>
    <xdr:pic>
      <xdr:nvPicPr>
        <xdr:cNvPr id="3" name="Picture 2">
          <a:extLst>
            <a:ext uri="{FF2B5EF4-FFF2-40B4-BE49-F238E27FC236}">
              <a16:creationId xmlns:a16="http://schemas.microsoft.com/office/drawing/2014/main" id="{A03D3E68-0E63-4748-8CA2-8A07C994C5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50281" y="171450"/>
          <a:ext cx="2137985"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5444</xdr:colOff>
      <xdr:row>8</xdr:row>
      <xdr:rowOff>1361</xdr:rowOff>
    </xdr:from>
    <xdr:to>
      <xdr:col>9</xdr:col>
      <xdr:colOff>537482</xdr:colOff>
      <xdr:row>21</xdr:row>
      <xdr:rowOff>142875</xdr:rowOff>
    </xdr:to>
    <xdr:graphicFrame macro="">
      <xdr:nvGraphicFramePr>
        <xdr:cNvPr id="2" name="Chart 1">
          <a:extLst>
            <a:ext uri="{FF2B5EF4-FFF2-40B4-BE49-F238E27FC236}">
              <a16:creationId xmlns:a16="http://schemas.microsoft.com/office/drawing/2014/main" id="{0424151A-23F3-4EEA-B69B-B29B0C9ACB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485125</xdr:colOff>
      <xdr:row>73</xdr:row>
      <xdr:rowOff>127505</xdr:rowOff>
    </xdr:from>
    <xdr:to>
      <xdr:col>6</xdr:col>
      <xdr:colOff>479497</xdr:colOff>
      <xdr:row>89</xdr:row>
      <xdr:rowOff>61697</xdr:rowOff>
    </xdr:to>
    <xdr:graphicFrame macro="">
      <xdr:nvGraphicFramePr>
        <xdr:cNvPr id="2" name="Chart 1">
          <a:extLst>
            <a:ext uri="{FF2B5EF4-FFF2-40B4-BE49-F238E27FC236}">
              <a16:creationId xmlns:a16="http://schemas.microsoft.com/office/drawing/2014/main" id="{69753A76-C4BE-4B31-A2AB-CBE47E3B49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602456</xdr:colOff>
      <xdr:row>122</xdr:row>
      <xdr:rowOff>0</xdr:rowOff>
    </xdr:from>
    <xdr:to>
      <xdr:col>17</xdr:col>
      <xdr:colOff>164306</xdr:colOff>
      <xdr:row>136</xdr:row>
      <xdr:rowOff>9525</xdr:rowOff>
    </xdr:to>
    <xdr:graphicFrame macro="">
      <xdr:nvGraphicFramePr>
        <xdr:cNvPr id="4" name="Chart 3">
          <a:extLst>
            <a:ext uri="{FF2B5EF4-FFF2-40B4-BE49-F238E27FC236}">
              <a16:creationId xmlns:a16="http://schemas.microsoft.com/office/drawing/2014/main" id="{06C3CB5C-F12B-48C5-9C1A-92367F51819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602888</xdr:colOff>
      <xdr:row>99</xdr:row>
      <xdr:rowOff>176211</xdr:rowOff>
    </xdr:from>
    <xdr:to>
      <xdr:col>18</xdr:col>
      <xdr:colOff>290078</xdr:colOff>
      <xdr:row>119</xdr:row>
      <xdr:rowOff>6492</xdr:rowOff>
    </xdr:to>
    <xdr:graphicFrame macro="">
      <xdr:nvGraphicFramePr>
        <xdr:cNvPr id="3" name="Chart 2">
          <a:extLst>
            <a:ext uri="{FF2B5EF4-FFF2-40B4-BE49-F238E27FC236}">
              <a16:creationId xmlns:a16="http://schemas.microsoft.com/office/drawing/2014/main" id="{8CC5EAA1-67CA-48FE-B845-F3D29422B4A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13607</xdr:colOff>
      <xdr:row>49</xdr:row>
      <xdr:rowOff>159202</xdr:rowOff>
    </xdr:from>
    <xdr:to>
      <xdr:col>13</xdr:col>
      <xdr:colOff>299357</xdr:colOff>
      <xdr:row>62</xdr:row>
      <xdr:rowOff>95249</xdr:rowOff>
    </xdr:to>
    <xdr:graphicFrame macro="">
      <xdr:nvGraphicFramePr>
        <xdr:cNvPr id="5" name="Chart 4">
          <a:extLst>
            <a:ext uri="{FF2B5EF4-FFF2-40B4-BE49-F238E27FC236}">
              <a16:creationId xmlns:a16="http://schemas.microsoft.com/office/drawing/2014/main" id="{58154FC1-0A2C-48E4-BFD3-64E239AB64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844041</xdr:colOff>
      <xdr:row>8</xdr:row>
      <xdr:rowOff>140385</xdr:rowOff>
    </xdr:from>
    <xdr:to>
      <xdr:col>15</xdr:col>
      <xdr:colOff>1177636</xdr:colOff>
      <xdr:row>25</xdr:row>
      <xdr:rowOff>0</xdr:rowOff>
    </xdr:to>
    <xdr:graphicFrame macro="">
      <xdr:nvGraphicFramePr>
        <xdr:cNvPr id="2" name="Chart 1">
          <a:extLst>
            <a:ext uri="{FF2B5EF4-FFF2-40B4-BE49-F238E27FC236}">
              <a16:creationId xmlns:a16="http://schemas.microsoft.com/office/drawing/2014/main" id="{63B23C78-0DDD-4566-A2EA-848A818E9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34637</xdr:colOff>
      <xdr:row>77</xdr:row>
      <xdr:rowOff>13855</xdr:rowOff>
    </xdr:from>
    <xdr:to>
      <xdr:col>8</xdr:col>
      <xdr:colOff>329046</xdr:colOff>
      <xdr:row>96</xdr:row>
      <xdr:rowOff>0</xdr:rowOff>
    </xdr:to>
    <xdr:graphicFrame macro="">
      <xdr:nvGraphicFramePr>
        <xdr:cNvPr id="3" name="Chart 2">
          <a:extLst>
            <a:ext uri="{FF2B5EF4-FFF2-40B4-BE49-F238E27FC236}">
              <a16:creationId xmlns:a16="http://schemas.microsoft.com/office/drawing/2014/main" id="{8412E9CE-DF7D-4814-A55B-19B1D31258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22266</xdr:colOff>
      <xdr:row>107</xdr:row>
      <xdr:rowOff>125185</xdr:rowOff>
    </xdr:from>
    <xdr:to>
      <xdr:col>15</xdr:col>
      <xdr:colOff>1541318</xdr:colOff>
      <xdr:row>125</xdr:row>
      <xdr:rowOff>51954</xdr:rowOff>
    </xdr:to>
    <xdr:graphicFrame macro="">
      <xdr:nvGraphicFramePr>
        <xdr:cNvPr id="4" name="Chart 3">
          <a:extLst>
            <a:ext uri="{FF2B5EF4-FFF2-40B4-BE49-F238E27FC236}">
              <a16:creationId xmlns:a16="http://schemas.microsoft.com/office/drawing/2014/main" id="{559320BA-6516-4211-AD87-8918EB1162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251113</xdr:colOff>
      <xdr:row>211</xdr:row>
      <xdr:rowOff>26844</xdr:rowOff>
    </xdr:from>
    <xdr:to>
      <xdr:col>8</xdr:col>
      <xdr:colOff>567170</xdr:colOff>
      <xdr:row>225</xdr:row>
      <xdr:rowOff>103044</xdr:rowOff>
    </xdr:to>
    <xdr:graphicFrame macro="">
      <xdr:nvGraphicFramePr>
        <xdr:cNvPr id="5" name="Chart 4">
          <a:extLst>
            <a:ext uri="{FF2B5EF4-FFF2-40B4-BE49-F238E27FC236}">
              <a16:creationId xmlns:a16="http://schemas.microsoft.com/office/drawing/2014/main" id="{242C6BED-62F5-459A-B0ED-CE10D5A4EE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164522</xdr:colOff>
      <xdr:row>236</xdr:row>
      <xdr:rowOff>100445</xdr:rowOff>
    </xdr:from>
    <xdr:to>
      <xdr:col>8</xdr:col>
      <xdr:colOff>476249</xdr:colOff>
      <xdr:row>250</xdr:row>
      <xdr:rowOff>176645</xdr:rowOff>
    </xdr:to>
    <xdr:graphicFrame macro="">
      <xdr:nvGraphicFramePr>
        <xdr:cNvPr id="6" name="Chart 5">
          <a:extLst>
            <a:ext uri="{FF2B5EF4-FFF2-40B4-BE49-F238E27FC236}">
              <a16:creationId xmlns:a16="http://schemas.microsoft.com/office/drawing/2014/main" id="{B960102B-ECF7-4FAE-93A4-D043DF0ABB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216477</xdr:colOff>
      <xdr:row>256</xdr:row>
      <xdr:rowOff>13855</xdr:rowOff>
    </xdr:from>
    <xdr:to>
      <xdr:col>8</xdr:col>
      <xdr:colOff>528204</xdr:colOff>
      <xdr:row>270</xdr:row>
      <xdr:rowOff>90055</xdr:rowOff>
    </xdr:to>
    <xdr:graphicFrame macro="">
      <xdr:nvGraphicFramePr>
        <xdr:cNvPr id="7" name="Chart 6">
          <a:extLst>
            <a:ext uri="{FF2B5EF4-FFF2-40B4-BE49-F238E27FC236}">
              <a16:creationId xmlns:a16="http://schemas.microsoft.com/office/drawing/2014/main" id="{3B6921CF-75B1-4D54-AE98-237D703135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268941</xdr:colOff>
      <xdr:row>81</xdr:row>
      <xdr:rowOff>160805</xdr:rowOff>
    </xdr:from>
    <xdr:to>
      <xdr:col>7</xdr:col>
      <xdr:colOff>1485340</xdr:colOff>
      <xdr:row>97</xdr:row>
      <xdr:rowOff>0</xdr:rowOff>
    </xdr:to>
    <xdr:graphicFrame macro="">
      <xdr:nvGraphicFramePr>
        <xdr:cNvPr id="9" name="Chart 8">
          <a:extLst>
            <a:ext uri="{FF2B5EF4-FFF2-40B4-BE49-F238E27FC236}">
              <a16:creationId xmlns:a16="http://schemas.microsoft.com/office/drawing/2014/main" id="{C036E0BE-18CB-44AA-8FF4-1E9D883873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294408</xdr:colOff>
      <xdr:row>102</xdr:row>
      <xdr:rowOff>5195</xdr:rowOff>
    </xdr:from>
    <xdr:to>
      <xdr:col>9</xdr:col>
      <xdr:colOff>190500</xdr:colOff>
      <xdr:row>117</xdr:row>
      <xdr:rowOff>33617</xdr:rowOff>
    </xdr:to>
    <xdr:graphicFrame macro="">
      <xdr:nvGraphicFramePr>
        <xdr:cNvPr id="10" name="Chart 9">
          <a:extLst>
            <a:ext uri="{FF2B5EF4-FFF2-40B4-BE49-F238E27FC236}">
              <a16:creationId xmlns:a16="http://schemas.microsoft.com/office/drawing/2014/main" id="{14F9E8FF-5072-4912-B450-B32A2C38A6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582632</xdr:colOff>
      <xdr:row>24</xdr:row>
      <xdr:rowOff>157965</xdr:rowOff>
    </xdr:from>
    <xdr:to>
      <xdr:col>8</xdr:col>
      <xdr:colOff>139783</xdr:colOff>
      <xdr:row>39</xdr:row>
      <xdr:rowOff>43665</xdr:rowOff>
    </xdr:to>
    <xdr:graphicFrame macro="">
      <xdr:nvGraphicFramePr>
        <xdr:cNvPr id="6" name="Chart 5">
          <a:extLst>
            <a:ext uri="{FF2B5EF4-FFF2-40B4-BE49-F238E27FC236}">
              <a16:creationId xmlns:a16="http://schemas.microsoft.com/office/drawing/2014/main" id="{0FADAD16-CF1C-46A0-AB23-1640C09608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554181</xdr:colOff>
      <xdr:row>180</xdr:row>
      <xdr:rowOff>91785</xdr:rowOff>
    </xdr:from>
    <xdr:to>
      <xdr:col>11</xdr:col>
      <xdr:colOff>121227</xdr:colOff>
      <xdr:row>194</xdr:row>
      <xdr:rowOff>167985</xdr:rowOff>
    </xdr:to>
    <xdr:graphicFrame macro="">
      <xdr:nvGraphicFramePr>
        <xdr:cNvPr id="7" name="Chart 6">
          <a:extLst>
            <a:ext uri="{FF2B5EF4-FFF2-40B4-BE49-F238E27FC236}">
              <a16:creationId xmlns:a16="http://schemas.microsoft.com/office/drawing/2014/main" id="{D460E965-E917-4EE7-AA4A-3846C49267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588818</xdr:colOff>
      <xdr:row>180</xdr:row>
      <xdr:rowOff>91785</xdr:rowOff>
    </xdr:from>
    <xdr:to>
      <xdr:col>19</xdr:col>
      <xdr:colOff>311727</xdr:colOff>
      <xdr:row>194</xdr:row>
      <xdr:rowOff>167985</xdr:rowOff>
    </xdr:to>
    <xdr:graphicFrame macro="">
      <xdr:nvGraphicFramePr>
        <xdr:cNvPr id="8" name="Chart 7">
          <a:extLst>
            <a:ext uri="{FF2B5EF4-FFF2-40B4-BE49-F238E27FC236}">
              <a16:creationId xmlns:a16="http://schemas.microsoft.com/office/drawing/2014/main" id="{ACE22063-DA51-4CF7-A80A-ECF28AD0A4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19049</xdr:colOff>
      <xdr:row>28</xdr:row>
      <xdr:rowOff>0</xdr:rowOff>
    </xdr:from>
    <xdr:to>
      <xdr:col>10</xdr:col>
      <xdr:colOff>435428</xdr:colOff>
      <xdr:row>43</xdr:row>
      <xdr:rowOff>0</xdr:rowOff>
    </xdr:to>
    <xdr:graphicFrame macro="">
      <xdr:nvGraphicFramePr>
        <xdr:cNvPr id="3" name="Chart 2">
          <a:extLst>
            <a:ext uri="{FF2B5EF4-FFF2-40B4-BE49-F238E27FC236}">
              <a16:creationId xmlns:a16="http://schemas.microsoft.com/office/drawing/2014/main" id="{27DF2CEA-A502-4713-94A9-120FDCA8B2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xdr:colOff>
      <xdr:row>8</xdr:row>
      <xdr:rowOff>4762</xdr:rowOff>
    </xdr:from>
    <xdr:to>
      <xdr:col>10</xdr:col>
      <xdr:colOff>258537</xdr:colOff>
      <xdr:row>22</xdr:row>
      <xdr:rowOff>81643</xdr:rowOff>
    </xdr:to>
    <xdr:graphicFrame macro="">
      <xdr:nvGraphicFramePr>
        <xdr:cNvPr id="4" name="Chart 3">
          <a:extLst>
            <a:ext uri="{FF2B5EF4-FFF2-40B4-BE49-F238E27FC236}">
              <a16:creationId xmlns:a16="http://schemas.microsoft.com/office/drawing/2014/main" id="{3EBA008E-61EB-48E8-B9A8-CF1121C461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xdr:colOff>
      <xdr:row>108</xdr:row>
      <xdr:rowOff>186417</xdr:rowOff>
    </xdr:from>
    <xdr:to>
      <xdr:col>11</xdr:col>
      <xdr:colOff>285751</xdr:colOff>
      <xdr:row>122</xdr:row>
      <xdr:rowOff>85724</xdr:rowOff>
    </xdr:to>
    <xdr:graphicFrame macro="">
      <xdr:nvGraphicFramePr>
        <xdr:cNvPr id="5" name="Chart 4">
          <a:extLst>
            <a:ext uri="{FF2B5EF4-FFF2-40B4-BE49-F238E27FC236}">
              <a16:creationId xmlns:a16="http://schemas.microsoft.com/office/drawing/2014/main" id="{923AB8BF-B8A0-49BD-ACAC-C2E0BEF5DE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74839</xdr:colOff>
      <xdr:row>126</xdr:row>
      <xdr:rowOff>125186</xdr:rowOff>
    </xdr:from>
    <xdr:to>
      <xdr:col>11</xdr:col>
      <xdr:colOff>360589</xdr:colOff>
      <xdr:row>140</xdr:row>
      <xdr:rowOff>10886</xdr:rowOff>
    </xdr:to>
    <xdr:graphicFrame macro="">
      <xdr:nvGraphicFramePr>
        <xdr:cNvPr id="2" name="Chart 1">
          <a:extLst>
            <a:ext uri="{FF2B5EF4-FFF2-40B4-BE49-F238E27FC236}">
              <a16:creationId xmlns:a16="http://schemas.microsoft.com/office/drawing/2014/main" id="{FC90911A-9F1B-451F-82D1-EF9403E1E1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EI Data Sheets 2013">
  <a:themeElements>
    <a:clrScheme name="EI Theme Colors 2013">
      <a:dk1>
        <a:srgbClr val="231F58"/>
      </a:dk1>
      <a:lt1>
        <a:srgbClr val="FFFFFF"/>
      </a:lt1>
      <a:dk2>
        <a:srgbClr val="777777"/>
      </a:dk2>
      <a:lt2>
        <a:srgbClr val="B2B2B2"/>
      </a:lt2>
      <a:accent1>
        <a:srgbClr val="231F58"/>
      </a:accent1>
      <a:accent2>
        <a:srgbClr val="F37021"/>
      </a:accent2>
      <a:accent3>
        <a:srgbClr val="00A0E4"/>
      </a:accent3>
      <a:accent4>
        <a:srgbClr val="92C848"/>
      </a:accent4>
      <a:accent5>
        <a:srgbClr val="74489D"/>
      </a:accent5>
      <a:accent6>
        <a:srgbClr val="C40D42"/>
      </a:accent6>
      <a:hlink>
        <a:srgbClr val="231F58"/>
      </a:hlink>
      <a:folHlink>
        <a:srgbClr val="F3702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EI Theme Colors 2013">
    <a:dk1>
      <a:srgbClr val="231F58"/>
    </a:dk1>
    <a:lt1>
      <a:srgbClr val="FFFFFF"/>
    </a:lt1>
    <a:dk2>
      <a:srgbClr val="777777"/>
    </a:dk2>
    <a:lt2>
      <a:srgbClr val="B2B2B2"/>
    </a:lt2>
    <a:accent1>
      <a:srgbClr val="231F58"/>
    </a:accent1>
    <a:accent2>
      <a:srgbClr val="F37021"/>
    </a:accent2>
    <a:accent3>
      <a:srgbClr val="00A0E4"/>
    </a:accent3>
    <a:accent4>
      <a:srgbClr val="92C848"/>
    </a:accent4>
    <a:accent5>
      <a:srgbClr val="74489D"/>
    </a:accent5>
    <a:accent6>
      <a:srgbClr val="C40D42"/>
    </a:accent6>
    <a:hlink>
      <a:srgbClr val="231F58"/>
    </a:hlink>
    <a:folHlink>
      <a:srgbClr val="F3702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EI Theme Colors 2013">
    <a:dk1>
      <a:srgbClr val="231F58"/>
    </a:dk1>
    <a:lt1>
      <a:srgbClr val="FFFFFF"/>
    </a:lt1>
    <a:dk2>
      <a:srgbClr val="777777"/>
    </a:dk2>
    <a:lt2>
      <a:srgbClr val="B2B2B2"/>
    </a:lt2>
    <a:accent1>
      <a:srgbClr val="231F58"/>
    </a:accent1>
    <a:accent2>
      <a:srgbClr val="F37021"/>
    </a:accent2>
    <a:accent3>
      <a:srgbClr val="00A0E4"/>
    </a:accent3>
    <a:accent4>
      <a:srgbClr val="92C848"/>
    </a:accent4>
    <a:accent5>
      <a:srgbClr val="74489D"/>
    </a:accent5>
    <a:accent6>
      <a:srgbClr val="C40D42"/>
    </a:accent6>
    <a:hlink>
      <a:srgbClr val="231F58"/>
    </a:hlink>
    <a:folHlink>
      <a:srgbClr val="F3702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EI Theme Colors 2013">
    <a:dk1>
      <a:srgbClr val="231F58"/>
    </a:dk1>
    <a:lt1>
      <a:srgbClr val="FFFFFF"/>
    </a:lt1>
    <a:dk2>
      <a:srgbClr val="777777"/>
    </a:dk2>
    <a:lt2>
      <a:srgbClr val="B2B2B2"/>
    </a:lt2>
    <a:accent1>
      <a:srgbClr val="231F58"/>
    </a:accent1>
    <a:accent2>
      <a:srgbClr val="F37021"/>
    </a:accent2>
    <a:accent3>
      <a:srgbClr val="00A0E4"/>
    </a:accent3>
    <a:accent4>
      <a:srgbClr val="92C848"/>
    </a:accent4>
    <a:accent5>
      <a:srgbClr val="74489D"/>
    </a:accent5>
    <a:accent6>
      <a:srgbClr val="C40D42"/>
    </a:accent6>
    <a:hlink>
      <a:srgbClr val="231F58"/>
    </a:hlink>
    <a:folHlink>
      <a:srgbClr val="F3702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EI Theme Colors 2013">
    <a:dk1>
      <a:srgbClr val="231F58"/>
    </a:dk1>
    <a:lt1>
      <a:srgbClr val="FFFFFF"/>
    </a:lt1>
    <a:dk2>
      <a:srgbClr val="777777"/>
    </a:dk2>
    <a:lt2>
      <a:srgbClr val="B2B2B2"/>
    </a:lt2>
    <a:accent1>
      <a:srgbClr val="231F58"/>
    </a:accent1>
    <a:accent2>
      <a:srgbClr val="F37021"/>
    </a:accent2>
    <a:accent3>
      <a:srgbClr val="00A0E4"/>
    </a:accent3>
    <a:accent4>
      <a:srgbClr val="92C848"/>
    </a:accent4>
    <a:accent5>
      <a:srgbClr val="74489D"/>
    </a:accent5>
    <a:accent6>
      <a:srgbClr val="C40D42"/>
    </a:accent6>
    <a:hlink>
      <a:srgbClr val="231F58"/>
    </a:hlink>
    <a:folHlink>
      <a:srgbClr val="F3702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knowledge.energyinst.org/baromete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zoomScale="80" zoomScaleNormal="80" workbookViewId="0"/>
  </sheetViews>
  <sheetFormatPr defaultRowHeight="15" x14ac:dyDescent="0.25"/>
  <cols>
    <col min="1" max="1" width="100.5703125" customWidth="1"/>
  </cols>
  <sheetData>
    <row r="1" spans="1:1" x14ac:dyDescent="0.25">
      <c r="A1" s="101"/>
    </row>
    <row r="2" spans="1:1" x14ac:dyDescent="0.25">
      <c r="A2" s="101"/>
    </row>
    <row r="3" spans="1:1" x14ac:dyDescent="0.25">
      <c r="A3" s="101"/>
    </row>
    <row r="4" spans="1:1" x14ac:dyDescent="0.25">
      <c r="A4" s="101"/>
    </row>
    <row r="5" spans="1:1" x14ac:dyDescent="0.25">
      <c r="A5" s="101"/>
    </row>
    <row r="6" spans="1:1" x14ac:dyDescent="0.25">
      <c r="A6" s="101"/>
    </row>
    <row r="7" spans="1:1" x14ac:dyDescent="0.25">
      <c r="A7" s="101"/>
    </row>
    <row r="8" spans="1:1" ht="18.75" x14ac:dyDescent="0.3">
      <c r="A8" s="102" t="s">
        <v>314</v>
      </c>
    </row>
    <row r="9" spans="1:1" x14ac:dyDescent="0.25">
      <c r="A9" s="101"/>
    </row>
    <row r="10" spans="1:1" ht="120" x14ac:dyDescent="0.25">
      <c r="A10" s="100" t="s">
        <v>519</v>
      </c>
    </row>
    <row r="11" spans="1:1" x14ac:dyDescent="0.25">
      <c r="A11" s="101"/>
    </row>
    <row r="12" spans="1:1" x14ac:dyDescent="0.25">
      <c r="A12" s="101" t="s">
        <v>315</v>
      </c>
    </row>
    <row r="13" spans="1:1" x14ac:dyDescent="0.25">
      <c r="A13" s="103" t="s">
        <v>316</v>
      </c>
    </row>
  </sheetData>
  <hyperlinks>
    <hyperlink ref="A13"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sheetPr>
  <dimension ref="A1:U37"/>
  <sheetViews>
    <sheetView zoomScale="80" zoomScaleNormal="80" workbookViewId="0"/>
  </sheetViews>
  <sheetFormatPr defaultRowHeight="15" x14ac:dyDescent="0.25"/>
  <cols>
    <col min="1" max="1" width="35.5703125" customWidth="1"/>
    <col min="2" max="3" width="11" bestFit="1" customWidth="1"/>
    <col min="5" max="5" width="12.85546875" customWidth="1"/>
    <col min="6" max="6" width="28" customWidth="1"/>
    <col min="7" max="7" width="11.5703125" customWidth="1"/>
    <col min="8" max="8" width="11.85546875" customWidth="1"/>
  </cols>
  <sheetData>
    <row r="1" spans="1:21" ht="18.75" x14ac:dyDescent="0.3">
      <c r="A1" s="92" t="s">
        <v>193</v>
      </c>
      <c r="B1" s="93"/>
      <c r="C1" s="93"/>
      <c r="D1" s="93"/>
      <c r="E1" s="93"/>
      <c r="F1" s="93"/>
    </row>
    <row r="2" spans="1:21" s="1" customFormat="1" x14ac:dyDescent="0.25"/>
    <row r="3" spans="1:21" s="1" customFormat="1" x14ac:dyDescent="0.25"/>
    <row r="4" spans="1:21" x14ac:dyDescent="0.25">
      <c r="A4" s="36" t="s">
        <v>272</v>
      </c>
    </row>
    <row r="5" spans="1:21" s="24" customFormat="1" x14ac:dyDescent="0.25">
      <c r="A5" s="9" t="s">
        <v>313</v>
      </c>
    </row>
    <row r="6" spans="1:21" x14ac:dyDescent="0.25">
      <c r="A6" s="33" t="s">
        <v>533</v>
      </c>
    </row>
    <row r="7" spans="1:21" s="134" customFormat="1" x14ac:dyDescent="0.25"/>
    <row r="8" spans="1:21" s="33" customFormat="1" x14ac:dyDescent="0.25">
      <c r="A8" s="33" t="s">
        <v>522</v>
      </c>
    </row>
    <row r="9" spans="1:21" ht="30" x14ac:dyDescent="0.25">
      <c r="A9" s="61"/>
      <c r="B9" s="62" t="s">
        <v>194</v>
      </c>
      <c r="C9" s="62" t="s">
        <v>195</v>
      </c>
      <c r="D9" s="63" t="s">
        <v>196</v>
      </c>
      <c r="E9" s="11"/>
      <c r="F9" s="11"/>
      <c r="M9" s="54"/>
      <c r="N9" s="94"/>
      <c r="O9" s="94"/>
      <c r="P9" s="36"/>
    </row>
    <row r="10" spans="1:21" x14ac:dyDescent="0.25">
      <c r="A10" s="3" t="s">
        <v>116</v>
      </c>
      <c r="B10" s="35">
        <v>82</v>
      </c>
      <c r="C10" s="35">
        <v>54</v>
      </c>
      <c r="D10" s="35">
        <v>136</v>
      </c>
      <c r="E10" s="12"/>
      <c r="F10" s="12"/>
      <c r="M10" s="54"/>
      <c r="N10" s="54"/>
      <c r="O10" s="54"/>
      <c r="P10" s="54"/>
      <c r="T10" s="54"/>
      <c r="U10" s="54"/>
    </row>
    <row r="11" spans="1:21" x14ac:dyDescent="0.25">
      <c r="A11" s="3" t="s">
        <v>16</v>
      </c>
      <c r="B11" s="35">
        <v>58</v>
      </c>
      <c r="C11" s="35">
        <v>30</v>
      </c>
      <c r="D11" s="35">
        <v>88</v>
      </c>
      <c r="E11" s="12"/>
      <c r="F11" s="12"/>
      <c r="M11" s="54"/>
      <c r="N11" s="54"/>
      <c r="O11" s="54"/>
      <c r="P11" s="54"/>
      <c r="S11" s="54"/>
      <c r="T11" s="54"/>
      <c r="U11" s="54"/>
    </row>
    <row r="12" spans="1:21" x14ac:dyDescent="0.25">
      <c r="A12" s="3" t="s">
        <v>115</v>
      </c>
      <c r="B12" s="35">
        <v>56</v>
      </c>
      <c r="C12" s="35">
        <v>31</v>
      </c>
      <c r="D12" s="35">
        <v>87</v>
      </c>
      <c r="E12" s="12"/>
      <c r="F12" s="12"/>
      <c r="M12" s="54"/>
      <c r="N12" s="54"/>
      <c r="O12" s="54"/>
      <c r="P12" s="54"/>
      <c r="S12" s="54"/>
      <c r="T12" s="54"/>
      <c r="U12" s="54"/>
    </row>
    <row r="13" spans="1:21" x14ac:dyDescent="0.25">
      <c r="A13" s="3" t="s">
        <v>17</v>
      </c>
      <c r="B13" s="35">
        <v>54</v>
      </c>
      <c r="C13" s="35">
        <v>36</v>
      </c>
      <c r="D13" s="35">
        <v>90</v>
      </c>
      <c r="E13" s="12"/>
      <c r="F13" s="12"/>
      <c r="M13" s="54"/>
      <c r="N13" s="54"/>
      <c r="O13" s="54"/>
      <c r="P13" s="54"/>
      <c r="S13" s="54"/>
      <c r="T13" s="54"/>
      <c r="U13" s="54"/>
    </row>
    <row r="14" spans="1:21" x14ac:dyDescent="0.25">
      <c r="A14" s="3" t="s">
        <v>18</v>
      </c>
      <c r="B14" s="35">
        <v>48</v>
      </c>
      <c r="C14" s="35">
        <v>38</v>
      </c>
      <c r="D14" s="35">
        <v>86</v>
      </c>
      <c r="E14" s="12"/>
      <c r="F14" s="12"/>
      <c r="M14" s="54"/>
      <c r="N14" s="54"/>
      <c r="O14" s="54"/>
      <c r="P14" s="54"/>
      <c r="S14" s="54"/>
      <c r="T14" s="54"/>
      <c r="U14" s="54"/>
    </row>
    <row r="15" spans="1:21" x14ac:dyDescent="0.25">
      <c r="A15" s="3" t="s">
        <v>19</v>
      </c>
      <c r="B15" s="35">
        <v>45</v>
      </c>
      <c r="C15" s="35">
        <v>24</v>
      </c>
      <c r="D15" s="35">
        <v>69</v>
      </c>
      <c r="E15" s="12"/>
      <c r="F15" s="12"/>
      <c r="M15" s="54"/>
      <c r="N15" s="54"/>
      <c r="O15" s="54"/>
      <c r="P15" s="54"/>
      <c r="S15" s="54"/>
      <c r="T15" s="54"/>
      <c r="U15" s="54"/>
    </row>
    <row r="16" spans="1:21" x14ac:dyDescent="0.25">
      <c r="A16" s="3" t="s">
        <v>20</v>
      </c>
      <c r="B16" s="35">
        <v>36</v>
      </c>
      <c r="C16" s="35">
        <v>43</v>
      </c>
      <c r="D16" s="35">
        <v>79</v>
      </c>
      <c r="E16" s="12"/>
      <c r="F16" s="12"/>
      <c r="M16" s="54"/>
      <c r="N16" s="54"/>
      <c r="O16" s="54"/>
      <c r="P16" s="54"/>
      <c r="S16" s="54"/>
      <c r="T16" s="54"/>
      <c r="U16" s="54"/>
    </row>
    <row r="17" spans="1:21" x14ac:dyDescent="0.25">
      <c r="A17" s="3" t="s">
        <v>117</v>
      </c>
      <c r="B17" s="35">
        <v>31</v>
      </c>
      <c r="C17" s="35">
        <v>34</v>
      </c>
      <c r="D17" s="35">
        <v>65</v>
      </c>
      <c r="E17" s="12"/>
      <c r="F17" s="12"/>
      <c r="M17" s="54"/>
      <c r="N17" s="54"/>
      <c r="O17" s="54"/>
      <c r="P17" s="54"/>
      <c r="S17" s="54"/>
      <c r="T17" s="54"/>
      <c r="U17" s="54"/>
    </row>
    <row r="18" spans="1:21" x14ac:dyDescent="0.25">
      <c r="A18" s="3" t="s">
        <v>114</v>
      </c>
      <c r="B18" s="35">
        <v>24</v>
      </c>
      <c r="C18" s="35">
        <v>35</v>
      </c>
      <c r="D18" s="35">
        <v>59</v>
      </c>
      <c r="E18" s="12"/>
      <c r="F18" s="12"/>
      <c r="M18" s="54"/>
      <c r="N18" s="54"/>
      <c r="O18" s="54"/>
      <c r="P18" s="54"/>
      <c r="S18" s="54"/>
      <c r="T18" s="54"/>
      <c r="U18" s="54"/>
    </row>
    <row r="19" spans="1:21" x14ac:dyDescent="0.25">
      <c r="A19" s="3" t="s">
        <v>21</v>
      </c>
      <c r="B19" s="35">
        <v>24</v>
      </c>
      <c r="C19" s="35">
        <v>28</v>
      </c>
      <c r="D19" s="35">
        <v>52</v>
      </c>
      <c r="E19" s="12"/>
      <c r="F19" s="12"/>
      <c r="M19" s="54"/>
      <c r="N19" s="54"/>
      <c r="O19" s="54"/>
      <c r="P19" s="54"/>
      <c r="S19" s="54"/>
      <c r="T19" s="54"/>
      <c r="U19" s="54"/>
    </row>
    <row r="20" spans="1:21" x14ac:dyDescent="0.25">
      <c r="E20" s="7"/>
      <c r="F20" s="7"/>
    </row>
    <row r="21" spans="1:21" x14ac:dyDescent="0.25">
      <c r="E21" s="7"/>
      <c r="F21" s="7"/>
    </row>
    <row r="22" spans="1:21" s="134" customFormat="1" x14ac:dyDescent="0.25">
      <c r="E22" s="7"/>
      <c r="F22" s="7"/>
    </row>
    <row r="23" spans="1:21" s="134" customFormat="1" x14ac:dyDescent="0.25">
      <c r="E23" s="7"/>
      <c r="F23" s="7"/>
    </row>
    <row r="24" spans="1:21" s="134" customFormat="1" x14ac:dyDescent="0.25">
      <c r="E24" s="7"/>
      <c r="F24" s="7"/>
    </row>
    <row r="25" spans="1:21" s="134" customFormat="1" x14ac:dyDescent="0.25">
      <c r="E25" s="7"/>
      <c r="F25" s="7"/>
    </row>
    <row r="26" spans="1:21" x14ac:dyDescent="0.25">
      <c r="A26" t="s">
        <v>523</v>
      </c>
      <c r="E26" s="7"/>
      <c r="F26" s="7"/>
    </row>
    <row r="27" spans="1:21" ht="30" x14ac:dyDescent="0.25">
      <c r="A27" s="61"/>
      <c r="B27" s="62" t="s">
        <v>194</v>
      </c>
      <c r="C27" s="62" t="s">
        <v>195</v>
      </c>
      <c r="E27" s="7"/>
      <c r="F27" s="7"/>
    </row>
    <row r="28" spans="1:21" x14ac:dyDescent="0.25">
      <c r="A28" s="3" t="s">
        <v>116</v>
      </c>
      <c r="B28" s="4">
        <v>0.24477611940298508</v>
      </c>
      <c r="C28" s="4">
        <v>0.21011673151750973</v>
      </c>
      <c r="E28" s="47"/>
      <c r="F28" s="47"/>
    </row>
    <row r="29" spans="1:21" x14ac:dyDescent="0.25">
      <c r="A29" s="3" t="s">
        <v>16</v>
      </c>
      <c r="B29" s="4">
        <v>0.17313432835820897</v>
      </c>
      <c r="C29" s="4">
        <v>0.11673151750972763</v>
      </c>
      <c r="E29" s="47"/>
      <c r="F29" s="47"/>
    </row>
    <row r="30" spans="1:21" x14ac:dyDescent="0.25">
      <c r="A30" s="3" t="s">
        <v>115</v>
      </c>
      <c r="B30" s="4">
        <v>0.16716417910447762</v>
      </c>
      <c r="C30" s="4">
        <v>0.12062256809338522</v>
      </c>
      <c r="E30" s="47"/>
      <c r="F30" s="47"/>
    </row>
    <row r="31" spans="1:21" x14ac:dyDescent="0.25">
      <c r="A31" s="3" t="s">
        <v>17</v>
      </c>
      <c r="B31" s="4">
        <v>0.16119402985074627</v>
      </c>
      <c r="C31" s="4">
        <v>0.14007782101167315</v>
      </c>
      <c r="E31" s="47"/>
      <c r="F31" s="47"/>
    </row>
    <row r="32" spans="1:21" x14ac:dyDescent="0.25">
      <c r="A32" s="3" t="s">
        <v>18</v>
      </c>
      <c r="B32" s="4">
        <v>0.14328358208955225</v>
      </c>
      <c r="C32" s="4">
        <v>0.14785992217898833</v>
      </c>
      <c r="E32" s="47"/>
      <c r="F32" s="47"/>
    </row>
    <row r="33" spans="1:6" x14ac:dyDescent="0.25">
      <c r="A33" s="3" t="s">
        <v>19</v>
      </c>
      <c r="B33" s="4">
        <v>0.13432835820895522</v>
      </c>
      <c r="C33" s="4">
        <v>9.3385214007782102E-2</v>
      </c>
      <c r="E33" s="47"/>
      <c r="F33" s="47"/>
    </row>
    <row r="34" spans="1:6" x14ac:dyDescent="0.25">
      <c r="A34" s="3" t="s">
        <v>20</v>
      </c>
      <c r="B34" s="4">
        <v>0.10746268656716418</v>
      </c>
      <c r="C34" s="4">
        <v>0.16731517509727625</v>
      </c>
      <c r="E34" s="47"/>
      <c r="F34" s="47"/>
    </row>
    <row r="35" spans="1:6" x14ac:dyDescent="0.25">
      <c r="A35" s="3" t="s">
        <v>117</v>
      </c>
      <c r="B35" s="4">
        <v>9.2537313432835819E-2</v>
      </c>
      <c r="C35" s="4">
        <v>0.13229571984435798</v>
      </c>
      <c r="E35" s="47"/>
      <c r="F35" s="47"/>
    </row>
    <row r="36" spans="1:6" x14ac:dyDescent="0.25">
      <c r="A36" s="3" t="s">
        <v>114</v>
      </c>
      <c r="B36" s="4">
        <v>7.1641791044776124E-2</v>
      </c>
      <c r="C36" s="4">
        <v>0.13618677042801555</v>
      </c>
      <c r="E36" s="47"/>
      <c r="F36" s="47"/>
    </row>
    <row r="37" spans="1:6" x14ac:dyDescent="0.25">
      <c r="A37" s="3" t="s">
        <v>21</v>
      </c>
      <c r="B37" s="4">
        <v>7.1641791044776124E-2</v>
      </c>
      <c r="C37" s="4">
        <v>0.10894941634241245</v>
      </c>
      <c r="E37" s="47"/>
      <c r="F37" s="47"/>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sheetPr>
  <dimension ref="A1:T145"/>
  <sheetViews>
    <sheetView zoomScale="80" zoomScaleNormal="80" workbookViewId="0"/>
  </sheetViews>
  <sheetFormatPr defaultRowHeight="15" x14ac:dyDescent="0.25"/>
  <cols>
    <col min="1" max="1" width="55.140625" customWidth="1"/>
    <col min="2" max="2" width="18" bestFit="1" customWidth="1"/>
    <col min="3" max="3" width="22.140625" customWidth="1"/>
    <col min="4" max="4" width="20.42578125" customWidth="1"/>
    <col min="5" max="5" width="16" bestFit="1" customWidth="1"/>
    <col min="6" max="6" width="14.28515625" customWidth="1"/>
  </cols>
  <sheetData>
    <row r="1" spans="1:6" s="1" customFormat="1" ht="18.75" x14ac:dyDescent="0.3">
      <c r="A1" s="81" t="s">
        <v>168</v>
      </c>
      <c r="B1" s="81"/>
      <c r="C1" s="81"/>
      <c r="D1" s="81"/>
      <c r="E1" s="81"/>
      <c r="F1" s="81"/>
    </row>
    <row r="2" spans="1:6" s="1" customFormat="1" x14ac:dyDescent="0.25"/>
    <row r="3" spans="1:6" s="1" customFormat="1" x14ac:dyDescent="0.25">
      <c r="A3" s="80" t="s">
        <v>172</v>
      </c>
      <c r="B3" s="80"/>
      <c r="C3" s="80"/>
      <c r="D3" s="80"/>
      <c r="E3" s="80"/>
      <c r="F3" s="80"/>
    </row>
    <row r="4" spans="1:6" s="1" customFormat="1" x14ac:dyDescent="0.25">
      <c r="A4" s="33"/>
    </row>
    <row r="5" spans="1:6" s="1" customFormat="1" x14ac:dyDescent="0.25">
      <c r="A5" s="29" t="s">
        <v>197</v>
      </c>
    </row>
    <row r="6" spans="1:6" x14ac:dyDescent="0.25">
      <c r="A6" s="9" t="s">
        <v>273</v>
      </c>
    </row>
    <row r="7" spans="1:6" s="54" customFormat="1" x14ac:dyDescent="0.25">
      <c r="A7" s="9" t="s">
        <v>274</v>
      </c>
    </row>
    <row r="9" spans="1:6" x14ac:dyDescent="0.25">
      <c r="A9" s="37" t="s">
        <v>10</v>
      </c>
      <c r="B9" s="37" t="s">
        <v>118</v>
      </c>
      <c r="C9" s="37" t="s">
        <v>9</v>
      </c>
    </row>
    <row r="10" spans="1:6" x14ac:dyDescent="0.25">
      <c r="A10" s="3" t="s">
        <v>1</v>
      </c>
      <c r="B10" s="35">
        <v>75</v>
      </c>
      <c r="C10" s="4">
        <f>B10/314</f>
        <v>0.23885350318471338</v>
      </c>
    </row>
    <row r="11" spans="1:6" x14ac:dyDescent="0.25">
      <c r="A11" s="3" t="s">
        <v>2</v>
      </c>
      <c r="B11" s="35">
        <v>68</v>
      </c>
      <c r="C11" s="4">
        <f t="shared" ref="C11:C21" si="0">B11/314</f>
        <v>0.21656050955414013</v>
      </c>
    </row>
    <row r="12" spans="1:6" x14ac:dyDescent="0.25">
      <c r="A12" s="3" t="s">
        <v>275</v>
      </c>
      <c r="B12" s="35">
        <v>49</v>
      </c>
      <c r="C12" s="4">
        <f t="shared" si="0"/>
        <v>0.15605095541401273</v>
      </c>
    </row>
    <row r="13" spans="1:6" x14ac:dyDescent="0.25">
      <c r="A13" s="3" t="s">
        <v>0</v>
      </c>
      <c r="B13" s="35">
        <v>48</v>
      </c>
      <c r="C13" s="4">
        <f t="shared" si="0"/>
        <v>0.15286624203821655</v>
      </c>
    </row>
    <row r="14" spans="1:6" x14ac:dyDescent="0.25">
      <c r="A14" s="3" t="s">
        <v>3</v>
      </c>
      <c r="B14" s="35">
        <v>46</v>
      </c>
      <c r="C14" s="4">
        <f t="shared" si="0"/>
        <v>0.1464968152866242</v>
      </c>
    </row>
    <row r="15" spans="1:6" s="54" customFormat="1" x14ac:dyDescent="0.25">
      <c r="A15" s="3" t="s">
        <v>320</v>
      </c>
      <c r="B15" s="35">
        <v>30</v>
      </c>
      <c r="C15" s="4">
        <f t="shared" si="0"/>
        <v>9.5541401273885357E-2</v>
      </c>
    </row>
    <row r="16" spans="1:6" x14ac:dyDescent="0.25">
      <c r="A16" s="3" t="s">
        <v>498</v>
      </c>
      <c r="B16" s="35">
        <v>24</v>
      </c>
      <c r="C16" s="4">
        <f t="shared" si="0"/>
        <v>7.6433121019108277E-2</v>
      </c>
    </row>
    <row r="17" spans="1:6" x14ac:dyDescent="0.25">
      <c r="A17" s="3" t="s">
        <v>499</v>
      </c>
      <c r="B17" s="35">
        <v>21</v>
      </c>
      <c r="C17" s="4">
        <f t="shared" si="0"/>
        <v>6.6878980891719744E-2</v>
      </c>
    </row>
    <row r="18" spans="1:6" x14ac:dyDescent="0.25">
      <c r="A18" s="3" t="s">
        <v>500</v>
      </c>
      <c r="B18" s="35">
        <v>16</v>
      </c>
      <c r="C18" s="4">
        <f t="shared" si="0"/>
        <v>5.0955414012738856E-2</v>
      </c>
      <c r="D18" s="99"/>
      <c r="E18" s="99"/>
      <c r="F18" s="99"/>
    </row>
    <row r="19" spans="1:6" x14ac:dyDescent="0.25">
      <c r="A19" s="3" t="s">
        <v>501</v>
      </c>
      <c r="B19" s="35">
        <v>15</v>
      </c>
      <c r="C19" s="4">
        <f t="shared" si="0"/>
        <v>4.7770700636942678E-2</v>
      </c>
    </row>
    <row r="20" spans="1:6" s="33" customFormat="1" x14ac:dyDescent="0.25">
      <c r="A20" s="3" t="s">
        <v>502</v>
      </c>
      <c r="B20" s="35">
        <v>15</v>
      </c>
      <c r="C20" s="4">
        <f t="shared" si="0"/>
        <v>4.7770700636942678E-2</v>
      </c>
    </row>
    <row r="21" spans="1:6" s="54" customFormat="1" x14ac:dyDescent="0.25">
      <c r="A21" s="3" t="s">
        <v>321</v>
      </c>
      <c r="B21" s="35">
        <v>15</v>
      </c>
      <c r="C21" s="4">
        <f t="shared" si="0"/>
        <v>4.7770700636942678E-2</v>
      </c>
    </row>
    <row r="22" spans="1:6" s="33" customFormat="1" x14ac:dyDescent="0.25">
      <c r="A22" s="10"/>
      <c r="B22" s="8"/>
      <c r="C22" s="54"/>
    </row>
    <row r="23" spans="1:6" s="33" customFormat="1" x14ac:dyDescent="0.25">
      <c r="A23"/>
      <c r="B23"/>
      <c r="C23"/>
    </row>
    <row r="24" spans="1:6" s="33" customFormat="1" x14ac:dyDescent="0.25">
      <c r="A24"/>
      <c r="B24"/>
      <c r="C24"/>
    </row>
    <row r="25" spans="1:6" s="33" customFormat="1" x14ac:dyDescent="0.25">
      <c r="A25" s="80" t="s">
        <v>173</v>
      </c>
      <c r="B25" s="82"/>
      <c r="C25" s="82"/>
    </row>
    <row r="26" spans="1:6" s="33" customFormat="1" x14ac:dyDescent="0.25">
      <c r="A26"/>
      <c r="B26"/>
      <c r="C26"/>
    </row>
    <row r="27" spans="1:6" s="15" customFormat="1" x14ac:dyDescent="0.25">
      <c r="A27" t="s">
        <v>276</v>
      </c>
      <c r="B27"/>
      <c r="C27"/>
      <c r="D27" s="8"/>
      <c r="E27" s="8"/>
    </row>
    <row r="28" spans="1:6" s="54" customFormat="1" x14ac:dyDescent="0.25">
      <c r="A28" s="54" t="s">
        <v>250</v>
      </c>
      <c r="D28" s="8"/>
      <c r="E28" s="8"/>
    </row>
    <row r="29" spans="1:6" s="54" customFormat="1" x14ac:dyDescent="0.25">
      <c r="A29"/>
      <c r="B29"/>
      <c r="C29"/>
      <c r="D29" s="8"/>
      <c r="E29" s="8"/>
    </row>
    <row r="30" spans="1:6" s="54" customFormat="1" x14ac:dyDescent="0.25">
      <c r="A30" s="37" t="s">
        <v>282</v>
      </c>
      <c r="B30" s="41" t="s">
        <v>9</v>
      </c>
      <c r="C30"/>
      <c r="D30" s="8"/>
      <c r="E30" s="8"/>
    </row>
    <row r="31" spans="1:6" s="54" customFormat="1" x14ac:dyDescent="0.25">
      <c r="A31" s="3" t="s">
        <v>13</v>
      </c>
      <c r="B31" s="4">
        <v>0.66</v>
      </c>
      <c r="C31" s="2"/>
      <c r="D31" s="8"/>
      <c r="E31" s="8"/>
    </row>
    <row r="32" spans="1:6" s="54" customFormat="1" x14ac:dyDescent="0.25">
      <c r="A32" s="3" t="s">
        <v>120</v>
      </c>
      <c r="B32" s="4">
        <v>0.61802575107296143</v>
      </c>
      <c r="C32"/>
      <c r="D32" s="8"/>
      <c r="E32" s="8"/>
    </row>
    <row r="33" spans="1:20" s="54" customFormat="1" x14ac:dyDescent="0.25">
      <c r="A33" s="3" t="s">
        <v>14</v>
      </c>
      <c r="B33" s="4">
        <v>0.38412017167381973</v>
      </c>
      <c r="C33"/>
      <c r="D33" s="8"/>
      <c r="E33" s="8"/>
    </row>
    <row r="34" spans="1:20" s="33" customFormat="1" x14ac:dyDescent="0.25">
      <c r="A34" s="3" t="s">
        <v>277</v>
      </c>
      <c r="B34" s="4">
        <v>0.28755364806866951</v>
      </c>
      <c r="C34" s="8"/>
      <c r="D34" s="8"/>
      <c r="E34" s="8"/>
    </row>
    <row r="35" spans="1:20" x14ac:dyDescent="0.25">
      <c r="A35" s="3" t="s">
        <v>279</v>
      </c>
      <c r="B35" s="4">
        <v>0.24892703862660945</v>
      </c>
      <c r="C35" s="8"/>
    </row>
    <row r="36" spans="1:20" x14ac:dyDescent="0.25">
      <c r="A36" s="3" t="s">
        <v>280</v>
      </c>
      <c r="B36" s="4">
        <v>0.11802575107296137</v>
      </c>
      <c r="C36" s="8"/>
    </row>
    <row r="37" spans="1:20" x14ac:dyDescent="0.25">
      <c r="A37" s="3" t="s">
        <v>265</v>
      </c>
      <c r="B37" s="4">
        <v>6.8669527896995708E-2</v>
      </c>
      <c r="C37" s="8"/>
      <c r="D37" s="55"/>
      <c r="E37" s="55"/>
      <c r="F37" s="55"/>
      <c r="G37" s="55"/>
      <c r="H37" s="55"/>
      <c r="I37" s="55"/>
      <c r="J37" s="55"/>
      <c r="K37" s="55"/>
      <c r="L37" s="55"/>
      <c r="M37" s="55"/>
      <c r="N37" s="55"/>
      <c r="O37" s="55"/>
      <c r="P37" s="55"/>
      <c r="Q37" s="55"/>
      <c r="R37" s="55"/>
      <c r="S37" s="55"/>
      <c r="T37" s="55"/>
    </row>
    <row r="38" spans="1:20" x14ac:dyDescent="0.25">
      <c r="A38" s="3" t="s">
        <v>281</v>
      </c>
      <c r="B38" s="4">
        <v>6.652360515021459E-2</v>
      </c>
      <c r="C38" s="8"/>
    </row>
    <row r="39" spans="1:20" x14ac:dyDescent="0.25">
      <c r="A39" s="3" t="s">
        <v>278</v>
      </c>
      <c r="B39" s="4">
        <v>4.9356223175965663E-2</v>
      </c>
      <c r="C39" s="8"/>
    </row>
    <row r="40" spans="1:20" x14ac:dyDescent="0.25">
      <c r="A40" s="54"/>
      <c r="B40" s="8"/>
      <c r="C40" s="8"/>
      <c r="G40" s="54"/>
    </row>
    <row r="41" spans="1:20" x14ac:dyDescent="0.25">
      <c r="A41" s="10"/>
      <c r="B41" s="8"/>
      <c r="C41" s="8"/>
      <c r="G41" s="54"/>
    </row>
    <row r="42" spans="1:20" s="54" customFormat="1" x14ac:dyDescent="0.25">
      <c r="A42" s="36" t="s">
        <v>207</v>
      </c>
      <c r="B42"/>
      <c r="C42"/>
    </row>
    <row r="43" spans="1:20" s="54" customFormat="1" x14ac:dyDescent="0.25">
      <c r="A43"/>
      <c r="B43"/>
      <c r="C43"/>
    </row>
    <row r="44" spans="1:20" s="54" customFormat="1" x14ac:dyDescent="0.25">
      <c r="A44" s="37" t="s">
        <v>283</v>
      </c>
      <c r="B44" s="41" t="s">
        <v>9</v>
      </c>
      <c r="C44"/>
    </row>
    <row r="45" spans="1:20" s="54" customFormat="1" x14ac:dyDescent="0.25">
      <c r="A45" s="3" t="s">
        <v>8</v>
      </c>
      <c r="B45" s="5">
        <v>0.38611713665943603</v>
      </c>
      <c r="C45"/>
    </row>
    <row r="46" spans="1:20" x14ac:dyDescent="0.25">
      <c r="A46" s="3" t="s">
        <v>5</v>
      </c>
      <c r="B46" s="5">
        <v>0.29284164859002171</v>
      </c>
    </row>
    <row r="47" spans="1:20" s="24" customFormat="1" x14ac:dyDescent="0.25">
      <c r="A47" s="3" t="s">
        <v>6</v>
      </c>
      <c r="B47" s="5">
        <v>0.13015184381778741</v>
      </c>
      <c r="C47"/>
    </row>
    <row r="48" spans="1:20" x14ac:dyDescent="0.25">
      <c r="A48" s="3" t="s">
        <v>7</v>
      </c>
      <c r="B48" s="5">
        <v>0.1019522776572668</v>
      </c>
    </row>
    <row r="49" spans="1:9" x14ac:dyDescent="0.25">
      <c r="A49" s="3" t="s">
        <v>285</v>
      </c>
      <c r="B49" s="5">
        <v>4.9891540130151846E-2</v>
      </c>
      <c r="C49" s="54"/>
    </row>
    <row r="50" spans="1:9" s="33" customFormat="1" x14ac:dyDescent="0.25">
      <c r="A50" s="3" t="s">
        <v>284</v>
      </c>
      <c r="B50" s="5">
        <v>2.6030368763557483E-2</v>
      </c>
      <c r="C50" s="54"/>
    </row>
    <row r="51" spans="1:9" x14ac:dyDescent="0.25">
      <c r="A51" s="3" t="s">
        <v>265</v>
      </c>
      <c r="B51" s="5">
        <v>1.3015184381778741E-2</v>
      </c>
      <c r="C51" s="54"/>
      <c r="G51" s="22"/>
      <c r="H51" s="22"/>
      <c r="I51" s="22"/>
    </row>
    <row r="52" spans="1:9" x14ac:dyDescent="0.25">
      <c r="A52" s="10"/>
      <c r="B52" s="40"/>
      <c r="C52" s="54"/>
      <c r="G52" s="23"/>
      <c r="H52" s="23"/>
      <c r="I52" s="23"/>
    </row>
    <row r="53" spans="1:9" x14ac:dyDescent="0.25">
      <c r="G53" s="23"/>
      <c r="H53" s="23"/>
      <c r="I53" s="23"/>
    </row>
    <row r="54" spans="1:9" x14ac:dyDescent="0.25">
      <c r="A54" s="29" t="s">
        <v>198</v>
      </c>
      <c r="B54" s="24"/>
      <c r="C54" s="24"/>
      <c r="G54" s="23"/>
      <c r="H54" s="23"/>
      <c r="I54" s="23"/>
    </row>
    <row r="55" spans="1:9" s="54" customFormat="1" x14ac:dyDescent="0.25">
      <c r="A55" t="s">
        <v>200</v>
      </c>
      <c r="B55"/>
      <c r="C55"/>
      <c r="D55" s="16"/>
      <c r="E55" s="16"/>
      <c r="G55" s="23"/>
      <c r="H55" s="23"/>
      <c r="I55" s="23"/>
    </row>
    <row r="56" spans="1:9" s="54" customFormat="1" x14ac:dyDescent="0.25">
      <c r="A56" t="s">
        <v>199</v>
      </c>
      <c r="B56"/>
      <c r="C56"/>
      <c r="D56" s="16"/>
      <c r="E56" s="16"/>
      <c r="G56" s="23"/>
      <c r="H56" s="23"/>
      <c r="I56" s="23"/>
    </row>
    <row r="57" spans="1:9" s="54" customFormat="1" x14ac:dyDescent="0.25">
      <c r="A57" s="33"/>
      <c r="B57" s="33"/>
      <c r="C57" s="33"/>
      <c r="D57" s="16"/>
      <c r="E57" s="16"/>
      <c r="G57" s="23"/>
      <c r="H57" s="23"/>
      <c r="I57" s="23"/>
    </row>
    <row r="58" spans="1:9" s="54" customFormat="1" x14ac:dyDescent="0.25">
      <c r="A58" s="38"/>
      <c r="B58" s="39" t="s">
        <v>202</v>
      </c>
      <c r="C58" s="39" t="s">
        <v>203</v>
      </c>
      <c r="D58" s="39" t="s">
        <v>204</v>
      </c>
      <c r="E58" s="39" t="s">
        <v>201</v>
      </c>
      <c r="G58" s="23"/>
      <c r="H58" s="23"/>
      <c r="I58" s="23"/>
    </row>
    <row r="59" spans="1:9" s="54" customFormat="1" x14ac:dyDescent="0.25">
      <c r="A59" s="3" t="s">
        <v>11</v>
      </c>
      <c r="B59" s="4">
        <v>0.5665236051502146</v>
      </c>
      <c r="C59" s="4">
        <v>0.3261802575107296</v>
      </c>
      <c r="D59" s="4">
        <v>2.575107296137339E-2</v>
      </c>
      <c r="E59" s="4">
        <v>8.15450643776824E-2</v>
      </c>
      <c r="G59" s="23"/>
      <c r="H59" s="23"/>
      <c r="I59" s="23"/>
    </row>
    <row r="60" spans="1:9" s="54" customFormat="1" x14ac:dyDescent="0.25">
      <c r="A60" s="3" t="s">
        <v>119</v>
      </c>
      <c r="B60" s="4">
        <v>0.42274678111587982</v>
      </c>
      <c r="C60" s="4">
        <v>0.43776824034334766</v>
      </c>
      <c r="D60" s="4">
        <v>4.5064377682403435E-2</v>
      </c>
      <c r="E60" s="4">
        <v>9.4420600858369105E-2</v>
      </c>
      <c r="G60" s="23"/>
      <c r="H60" s="23"/>
      <c r="I60" s="23"/>
    </row>
    <row r="61" spans="1:9" s="54" customFormat="1" x14ac:dyDescent="0.25">
      <c r="A61" s="3" t="s">
        <v>12</v>
      </c>
      <c r="B61" s="4">
        <v>7.0815450643776826E-2</v>
      </c>
      <c r="C61" s="4">
        <v>0.47210300429184548</v>
      </c>
      <c r="D61" s="4">
        <v>0.25536480686695279</v>
      </c>
      <c r="E61" s="4">
        <v>0.20171673819742489</v>
      </c>
      <c r="G61" s="23"/>
      <c r="H61" s="23"/>
      <c r="I61" s="23"/>
    </row>
    <row r="62" spans="1:9" x14ac:dyDescent="0.25">
      <c r="A62" s="10"/>
      <c r="B62" s="16"/>
      <c r="C62" s="16"/>
    </row>
    <row r="63" spans="1:9" x14ac:dyDescent="0.25">
      <c r="A63" s="10"/>
      <c r="B63" s="16"/>
      <c r="C63" s="16"/>
    </row>
    <row r="64" spans="1:9" x14ac:dyDescent="0.25">
      <c r="A64" s="10"/>
      <c r="B64" s="16"/>
      <c r="C64" s="16"/>
    </row>
    <row r="65" spans="1:3" x14ac:dyDescent="0.25">
      <c r="A65" s="10"/>
      <c r="B65" s="16"/>
      <c r="C65" s="16"/>
    </row>
    <row r="66" spans="1:3" x14ac:dyDescent="0.25">
      <c r="A66" s="10"/>
      <c r="B66" s="16"/>
      <c r="C66" s="16"/>
    </row>
    <row r="67" spans="1:3" x14ac:dyDescent="0.25">
      <c r="A67" s="10"/>
      <c r="B67" s="16"/>
      <c r="C67" s="16"/>
    </row>
    <row r="68" spans="1:3" x14ac:dyDescent="0.25">
      <c r="A68" s="10"/>
      <c r="B68" s="16"/>
      <c r="C68" s="16"/>
    </row>
    <row r="72" spans="1:3" x14ac:dyDescent="0.25">
      <c r="A72" s="29" t="s">
        <v>205</v>
      </c>
    </row>
    <row r="73" spans="1:3" x14ac:dyDescent="0.25">
      <c r="A73" t="s">
        <v>206</v>
      </c>
    </row>
    <row r="74" spans="1:3" x14ac:dyDescent="0.25">
      <c r="C74" s="32"/>
    </row>
    <row r="75" spans="1:3" x14ac:dyDescent="0.25">
      <c r="A75" s="42" t="s">
        <v>15</v>
      </c>
      <c r="B75" s="42" t="s">
        <v>9</v>
      </c>
      <c r="C75" s="32"/>
    </row>
    <row r="76" spans="1:3" x14ac:dyDescent="0.25">
      <c r="A76" s="3" t="s">
        <v>121</v>
      </c>
      <c r="B76" s="4">
        <v>0.68669527896995708</v>
      </c>
      <c r="C76" s="32"/>
    </row>
    <row r="77" spans="1:3" x14ac:dyDescent="0.25">
      <c r="A77" s="3" t="s">
        <v>122</v>
      </c>
      <c r="B77" s="4">
        <v>0.44206008583690987</v>
      </c>
      <c r="C77" s="32"/>
    </row>
    <row r="78" spans="1:3" s="33" customFormat="1" x14ac:dyDescent="0.25">
      <c r="A78" s="3" t="s">
        <v>497</v>
      </c>
      <c r="B78" s="4">
        <v>0.388412017167382</v>
      </c>
      <c r="C78" s="32"/>
    </row>
    <row r="79" spans="1:3" s="33" customFormat="1" x14ac:dyDescent="0.25">
      <c r="A79" s="3" t="s">
        <v>123</v>
      </c>
      <c r="B79" s="4">
        <v>0.38626609442060084</v>
      </c>
      <c r="C79" s="32"/>
    </row>
    <row r="80" spans="1:3" s="33" customFormat="1" x14ac:dyDescent="0.25">
      <c r="A80" s="3" t="s">
        <v>124</v>
      </c>
      <c r="B80" s="4">
        <v>0.36909871244635195</v>
      </c>
      <c r="C80" s="32"/>
    </row>
    <row r="81" spans="1:19" s="33" customFormat="1" x14ac:dyDescent="0.25">
      <c r="A81" s="3" t="s">
        <v>125</v>
      </c>
      <c r="B81" s="4">
        <v>0.24034334763948498</v>
      </c>
      <c r="C81" s="32"/>
    </row>
    <row r="82" spans="1:19" s="33" customFormat="1" x14ac:dyDescent="0.25">
      <c r="A82" s="3" t="s">
        <v>4</v>
      </c>
      <c r="B82" s="4">
        <v>0.18884120171673821</v>
      </c>
      <c r="C82" s="32"/>
    </row>
    <row r="83" spans="1:19" s="33" customFormat="1" x14ac:dyDescent="0.25">
      <c r="A83"/>
      <c r="B83"/>
      <c r="C83" s="32"/>
    </row>
    <row r="84" spans="1:19" s="33" customFormat="1" x14ac:dyDescent="0.25">
      <c r="A84"/>
      <c r="B84"/>
      <c r="C84"/>
    </row>
    <row r="85" spans="1:19" s="33" customFormat="1" x14ac:dyDescent="0.25">
      <c r="A85" s="10"/>
      <c r="B85" s="40"/>
    </row>
    <row r="86" spans="1:19" x14ac:dyDescent="0.25">
      <c r="A86" s="10"/>
      <c r="B86" s="40"/>
      <c r="C86" s="33"/>
    </row>
    <row r="87" spans="1:19" x14ac:dyDescent="0.25">
      <c r="A87" s="10"/>
      <c r="B87" s="40"/>
      <c r="C87" s="33"/>
    </row>
    <row r="88" spans="1:19" x14ac:dyDescent="0.25">
      <c r="A88" s="10"/>
      <c r="B88" s="40"/>
      <c r="C88" s="33"/>
    </row>
    <row r="89" spans="1:19" s="33" customFormat="1" x14ac:dyDescent="0.25">
      <c r="A89" s="10"/>
      <c r="B89" s="40"/>
    </row>
    <row r="90" spans="1:19" s="33" customFormat="1" x14ac:dyDescent="0.25">
      <c r="A90" s="10"/>
      <c r="B90" s="40"/>
    </row>
    <row r="91" spans="1:19" x14ac:dyDescent="0.25">
      <c r="A91" s="10"/>
      <c r="B91" s="40"/>
      <c r="C91" s="33"/>
    </row>
    <row r="92" spans="1:19" s="33" customFormat="1" x14ac:dyDescent="0.25">
      <c r="A92" s="10"/>
      <c r="B92" s="40"/>
    </row>
    <row r="93" spans="1:19" x14ac:dyDescent="0.25">
      <c r="B93" s="6"/>
      <c r="G93" s="10"/>
      <c r="H93" s="10"/>
      <c r="I93" s="10"/>
    </row>
    <row r="94" spans="1:19" x14ac:dyDescent="0.25">
      <c r="G94" s="10"/>
      <c r="H94" s="10"/>
      <c r="I94" s="10"/>
    </row>
    <row r="95" spans="1:19" x14ac:dyDescent="0.25">
      <c r="A95" s="80" t="s">
        <v>174</v>
      </c>
      <c r="B95" s="82"/>
      <c r="C95" s="82"/>
      <c r="D95" s="82"/>
      <c r="E95" s="82"/>
      <c r="F95" s="82"/>
      <c r="G95" s="21"/>
      <c r="H95" s="21"/>
      <c r="I95" s="21"/>
    </row>
    <row r="96" spans="1:19" s="33" customFormat="1" x14ac:dyDescent="0.25">
      <c r="P96" s="47"/>
      <c r="Q96" s="47"/>
      <c r="R96" s="47"/>
      <c r="S96" s="47"/>
    </row>
    <row r="97" spans="1:19" x14ac:dyDescent="0.25">
      <c r="A97" s="29" t="s">
        <v>209</v>
      </c>
      <c r="B97" s="33"/>
      <c r="C97" s="33"/>
      <c r="D97" s="33"/>
      <c r="E97" s="33"/>
      <c r="F97" s="33"/>
      <c r="G97" s="21"/>
      <c r="H97" s="21"/>
      <c r="I97" s="21"/>
      <c r="P97" s="47"/>
      <c r="Q97" s="47"/>
      <c r="R97" s="47"/>
      <c r="S97" s="47"/>
    </row>
    <row r="98" spans="1:19" x14ac:dyDescent="0.25">
      <c r="A98" t="s">
        <v>208</v>
      </c>
      <c r="G98" s="21"/>
      <c r="H98" s="21"/>
      <c r="I98" s="21"/>
      <c r="P98" s="47"/>
      <c r="Q98" s="47"/>
      <c r="R98" s="47"/>
      <c r="S98" s="47"/>
    </row>
    <row r="99" spans="1:19" x14ac:dyDescent="0.25">
      <c r="A99" s="33" t="s">
        <v>210</v>
      </c>
      <c r="B99" s="33"/>
      <c r="C99" s="33"/>
      <c r="D99" s="33"/>
      <c r="E99" s="33"/>
      <c r="F99" s="33"/>
      <c r="G99" s="10"/>
      <c r="H99" s="10"/>
      <c r="I99" s="54"/>
      <c r="P99" s="47"/>
      <c r="Q99" s="47"/>
      <c r="R99" s="47"/>
      <c r="S99" s="47"/>
    </row>
    <row r="100" spans="1:19" x14ac:dyDescent="0.25">
      <c r="F100" s="10"/>
      <c r="G100" s="21"/>
      <c r="H100" s="21"/>
      <c r="I100" s="10"/>
      <c r="P100" s="47"/>
      <c r="Q100" s="47"/>
      <c r="R100" s="47"/>
      <c r="S100" s="47"/>
    </row>
    <row r="101" spans="1:19" x14ac:dyDescent="0.25">
      <c r="A101" s="37"/>
      <c r="B101" s="37" t="s">
        <v>23</v>
      </c>
      <c r="C101" s="37" t="s">
        <v>24</v>
      </c>
      <c r="D101" s="37" t="s">
        <v>25</v>
      </c>
      <c r="E101" s="37" t="s">
        <v>26</v>
      </c>
      <c r="F101" s="10"/>
      <c r="G101" s="21"/>
      <c r="H101" s="21"/>
      <c r="I101" s="21"/>
      <c r="P101" s="47"/>
      <c r="Q101" s="47"/>
      <c r="R101" s="47"/>
      <c r="S101" s="47"/>
    </row>
    <row r="102" spans="1:19" x14ac:dyDescent="0.25">
      <c r="A102" s="43" t="s">
        <v>31</v>
      </c>
      <c r="B102" s="31">
        <v>0.70171673819742486</v>
      </c>
      <c r="C102" s="31">
        <v>0.17596566523605151</v>
      </c>
      <c r="D102" s="31">
        <v>2.575107296137339E-2</v>
      </c>
      <c r="E102" s="31">
        <v>9.6566523605150209E-2</v>
      </c>
      <c r="F102" s="21"/>
      <c r="G102" s="21"/>
      <c r="H102" s="21"/>
      <c r="I102" s="21"/>
      <c r="P102" s="47"/>
      <c r="Q102" s="47"/>
      <c r="R102" s="47"/>
      <c r="S102" s="47"/>
    </row>
    <row r="103" spans="1:19" x14ac:dyDescent="0.25">
      <c r="A103" s="43" t="s">
        <v>38</v>
      </c>
      <c r="B103" s="31">
        <v>0.6716738197424893</v>
      </c>
      <c r="C103" s="31">
        <v>0.2296137339055794</v>
      </c>
      <c r="D103" s="31">
        <v>2.7896995708154508E-2</v>
      </c>
      <c r="E103" s="31">
        <v>7.0815450643776826E-2</v>
      </c>
      <c r="F103" s="33"/>
      <c r="G103" s="21"/>
      <c r="H103" s="21"/>
      <c r="I103" s="21"/>
      <c r="P103" s="47"/>
      <c r="Q103" s="47"/>
      <c r="R103" s="47"/>
      <c r="S103" s="47"/>
    </row>
    <row r="104" spans="1:19" x14ac:dyDescent="0.25">
      <c r="A104" s="28" t="s">
        <v>35</v>
      </c>
      <c r="B104" s="31">
        <v>0.66738197424892709</v>
      </c>
      <c r="C104" s="31">
        <v>0.14592274678111589</v>
      </c>
      <c r="D104" s="31">
        <v>4.2918454935622317E-2</v>
      </c>
      <c r="E104" s="31">
        <v>0.14377682403433475</v>
      </c>
      <c r="F104" s="21"/>
      <c r="G104" s="21"/>
      <c r="H104" s="21"/>
      <c r="I104" s="21"/>
      <c r="P104" s="47"/>
      <c r="Q104" s="47"/>
      <c r="R104" s="47"/>
      <c r="S104" s="47"/>
    </row>
    <row r="105" spans="1:19" x14ac:dyDescent="0.25">
      <c r="A105" s="43" t="s">
        <v>36</v>
      </c>
      <c r="B105" s="31">
        <v>0.63304721030042921</v>
      </c>
      <c r="C105" s="31">
        <v>0.24248927038626608</v>
      </c>
      <c r="D105" s="31">
        <v>4.5064377682403435E-2</v>
      </c>
      <c r="E105" s="31">
        <v>7.9399141630901282E-2</v>
      </c>
      <c r="F105" s="21"/>
      <c r="G105" s="21"/>
      <c r="H105" s="21"/>
      <c r="I105" s="21"/>
      <c r="P105" s="47"/>
      <c r="Q105" s="47"/>
      <c r="R105" s="47"/>
      <c r="S105" s="47"/>
    </row>
    <row r="106" spans="1:19" x14ac:dyDescent="0.25">
      <c r="A106" s="28" t="s">
        <v>30</v>
      </c>
      <c r="B106" s="31">
        <v>0.62231759656652363</v>
      </c>
      <c r="C106" s="31">
        <v>0.23390557939914164</v>
      </c>
      <c r="D106" s="31">
        <v>5.1502145922746781E-2</v>
      </c>
      <c r="E106" s="31">
        <v>9.2274678111587988E-2</v>
      </c>
      <c r="F106" s="10"/>
      <c r="G106" s="21"/>
      <c r="H106" s="21"/>
      <c r="I106" s="21"/>
      <c r="P106" s="47"/>
      <c r="Q106" s="47"/>
      <c r="R106" s="47"/>
      <c r="S106" s="47"/>
    </row>
    <row r="107" spans="1:19" x14ac:dyDescent="0.25">
      <c r="A107" s="28" t="s">
        <v>28</v>
      </c>
      <c r="B107" s="31">
        <v>0.58798283261802575</v>
      </c>
      <c r="C107" s="31">
        <v>0.22532188841201717</v>
      </c>
      <c r="D107" s="31">
        <v>5.1502145922746781E-2</v>
      </c>
      <c r="E107" s="31">
        <v>0.13519313304721031</v>
      </c>
      <c r="F107" s="21"/>
      <c r="G107" s="21"/>
      <c r="H107" s="21"/>
      <c r="I107" s="21"/>
      <c r="P107" s="47"/>
      <c r="Q107" s="47"/>
      <c r="R107" s="47"/>
      <c r="S107" s="47"/>
    </row>
    <row r="108" spans="1:19" x14ac:dyDescent="0.25">
      <c r="A108" s="26" t="s">
        <v>32</v>
      </c>
      <c r="B108" s="31">
        <v>0.58798283261802575</v>
      </c>
      <c r="C108" s="31">
        <v>0.17596566523605151</v>
      </c>
      <c r="D108" s="31">
        <v>7.7253218884120178E-2</v>
      </c>
      <c r="E108" s="31">
        <v>0.15879828326180256</v>
      </c>
      <c r="F108" s="21"/>
      <c r="G108" s="21"/>
      <c r="H108" s="21"/>
      <c r="I108" s="21"/>
      <c r="P108" s="47"/>
      <c r="Q108" s="47"/>
      <c r="R108" s="47"/>
      <c r="S108" s="47"/>
    </row>
    <row r="109" spans="1:19" x14ac:dyDescent="0.25">
      <c r="A109" s="43" t="s">
        <v>39</v>
      </c>
      <c r="B109" s="31">
        <v>0.57939914163090134</v>
      </c>
      <c r="C109" s="31">
        <v>0.12660944206008584</v>
      </c>
      <c r="D109" s="31">
        <v>3.4334763948497854E-2</v>
      </c>
      <c r="E109" s="31">
        <v>0.25965665236051499</v>
      </c>
      <c r="F109" s="21"/>
      <c r="P109" s="47"/>
      <c r="Q109" s="47"/>
      <c r="R109" s="47"/>
      <c r="S109" s="47"/>
    </row>
    <row r="110" spans="1:19" s="54" customFormat="1" x14ac:dyDescent="0.25">
      <c r="A110" s="43" t="s">
        <v>27</v>
      </c>
      <c r="B110" s="31">
        <v>0.5472103004291845</v>
      </c>
      <c r="C110" s="31">
        <v>0.26824034334763946</v>
      </c>
      <c r="D110" s="31">
        <v>9.6566523605150209E-2</v>
      </c>
      <c r="E110" s="31">
        <v>8.7982832618025753E-2</v>
      </c>
      <c r="F110" s="21"/>
      <c r="P110" s="47"/>
      <c r="Q110" s="47"/>
      <c r="R110" s="47"/>
      <c r="S110" s="47"/>
    </row>
    <row r="111" spans="1:19" x14ac:dyDescent="0.25">
      <c r="A111" s="28" t="s">
        <v>33</v>
      </c>
      <c r="B111" s="31">
        <v>0.45278969957081544</v>
      </c>
      <c r="C111" s="31">
        <v>0.14806866952789699</v>
      </c>
      <c r="D111" s="31">
        <v>8.3690987124463517E-2</v>
      </c>
      <c r="E111" s="31">
        <v>0.31545064377682402</v>
      </c>
      <c r="F111" s="21"/>
    </row>
    <row r="112" spans="1:19" s="33" customFormat="1" x14ac:dyDescent="0.25">
      <c r="A112" s="28" t="s">
        <v>37</v>
      </c>
      <c r="B112" s="31">
        <v>0.39914163090128757</v>
      </c>
      <c r="C112" s="31">
        <v>0.2167381974248927</v>
      </c>
      <c r="D112" s="31">
        <v>5.3648068669527899E-2</v>
      </c>
      <c r="E112" s="31">
        <v>0.33047210300429186</v>
      </c>
      <c r="F112" s="21"/>
    </row>
    <row r="113" spans="1:6" x14ac:dyDescent="0.25">
      <c r="A113" s="28" t="s">
        <v>29</v>
      </c>
      <c r="B113" s="31">
        <v>0.388412017167382</v>
      </c>
      <c r="C113" s="31">
        <v>0.26824034334763946</v>
      </c>
      <c r="D113" s="31">
        <v>0.19742489270386265</v>
      </c>
      <c r="E113" s="31">
        <v>0.14592274678111589</v>
      </c>
      <c r="F113" s="21"/>
    </row>
    <row r="114" spans="1:6" s="33" customFormat="1" x14ac:dyDescent="0.25">
      <c r="A114" s="28" t="s">
        <v>34</v>
      </c>
      <c r="B114" s="31">
        <v>0.27467811158798283</v>
      </c>
      <c r="C114" s="31">
        <v>0.14163090128755365</v>
      </c>
      <c r="D114" s="31">
        <v>6.652360515021459E-2</v>
      </c>
      <c r="E114" s="31">
        <v>0.51716738197424894</v>
      </c>
      <c r="F114" s="21"/>
    </row>
    <row r="115" spans="1:6" x14ac:dyDescent="0.25">
      <c r="A115" s="43" t="s">
        <v>289</v>
      </c>
      <c r="B115" s="31">
        <v>0.20600858369098712</v>
      </c>
      <c r="C115" s="31">
        <v>0.31115879828326182</v>
      </c>
      <c r="D115" s="31">
        <v>0.22746781115879827</v>
      </c>
      <c r="E115" s="31">
        <v>0.25536480686695279</v>
      </c>
      <c r="F115" s="21"/>
    </row>
    <row r="117" spans="1:6" x14ac:dyDescent="0.25">
      <c r="A117" s="54"/>
      <c r="B117" s="54"/>
      <c r="C117" s="54"/>
      <c r="D117" s="54"/>
      <c r="E117" s="54"/>
      <c r="F117" s="54"/>
    </row>
    <row r="119" spans="1:6" x14ac:dyDescent="0.25">
      <c r="A119" s="29" t="s">
        <v>317</v>
      </c>
      <c r="B119" s="33"/>
      <c r="C119" s="33"/>
      <c r="D119" s="33"/>
      <c r="E119" s="33"/>
      <c r="F119" s="33"/>
    </row>
    <row r="120" spans="1:6" x14ac:dyDescent="0.25">
      <c r="A120" t="s">
        <v>287</v>
      </c>
    </row>
    <row r="121" spans="1:6" x14ac:dyDescent="0.25">
      <c r="A121" s="33" t="s">
        <v>288</v>
      </c>
      <c r="B121" s="33"/>
      <c r="C121" s="33"/>
      <c r="D121" s="33"/>
      <c r="E121" s="33"/>
      <c r="F121" s="33"/>
    </row>
    <row r="123" spans="1:6" ht="45" x14ac:dyDescent="0.25">
      <c r="A123" s="37"/>
      <c r="B123" s="44" t="s">
        <v>40</v>
      </c>
      <c r="C123" s="45" t="s">
        <v>212</v>
      </c>
      <c r="D123" s="44" t="s">
        <v>41</v>
      </c>
      <c r="E123" s="45" t="s">
        <v>211</v>
      </c>
      <c r="F123" s="45" t="s">
        <v>213</v>
      </c>
    </row>
    <row r="124" spans="1:6" x14ac:dyDescent="0.25">
      <c r="A124" s="3" t="s">
        <v>42</v>
      </c>
      <c r="B124" s="4">
        <v>0.15236051502145923</v>
      </c>
      <c r="C124" s="4">
        <v>0.35407725321888411</v>
      </c>
      <c r="D124" s="4">
        <v>0.78969957081545061</v>
      </c>
      <c r="E124" s="4">
        <v>0.10300429184549356</v>
      </c>
      <c r="F124" s="4">
        <v>4.7210300429184553E-2</v>
      </c>
    </row>
    <row r="125" spans="1:6" x14ac:dyDescent="0.25">
      <c r="A125" s="3" t="s">
        <v>43</v>
      </c>
      <c r="B125" s="4">
        <v>0.14592274678111589</v>
      </c>
      <c r="C125" s="4">
        <v>0.47854077253218885</v>
      </c>
      <c r="D125" s="4">
        <v>0.65879828326180256</v>
      </c>
      <c r="E125" s="4">
        <v>7.7253218884120178E-2</v>
      </c>
      <c r="F125" s="4">
        <v>2.7896995708154508E-2</v>
      </c>
    </row>
    <row r="126" spans="1:6" x14ac:dyDescent="0.25">
      <c r="A126" s="3" t="s">
        <v>44</v>
      </c>
      <c r="B126" s="4">
        <v>0.11802575107296137</v>
      </c>
      <c r="C126" s="4">
        <v>0.36266094420600858</v>
      </c>
      <c r="D126" s="4">
        <v>0.74034334763948495</v>
      </c>
      <c r="E126" s="4">
        <v>0.24248927038626608</v>
      </c>
      <c r="F126" s="4">
        <v>0.20171673819742489</v>
      </c>
    </row>
    <row r="127" spans="1:6" x14ac:dyDescent="0.25">
      <c r="A127" s="3" t="s">
        <v>286</v>
      </c>
      <c r="B127" s="4">
        <v>0.56866952789699576</v>
      </c>
      <c r="C127" s="4">
        <v>0.38626609442060084</v>
      </c>
      <c r="D127" s="4">
        <v>0.52145922746781115</v>
      </c>
      <c r="E127" s="4">
        <v>0.17596566523605151</v>
      </c>
      <c r="F127" s="4">
        <v>0.13519313304721031</v>
      </c>
    </row>
    <row r="128" spans="1:6" x14ac:dyDescent="0.25">
      <c r="A128" s="3" t="s">
        <v>45</v>
      </c>
      <c r="B128" s="4">
        <v>0.17381974248927037</v>
      </c>
      <c r="C128" s="4">
        <v>0.47639484978540775</v>
      </c>
      <c r="D128" s="4">
        <v>0.72961373390557938</v>
      </c>
      <c r="E128" s="4">
        <v>0.15236051502145923</v>
      </c>
      <c r="F128" s="4">
        <v>6.652360515021459E-2</v>
      </c>
    </row>
    <row r="129" spans="1:6" x14ac:dyDescent="0.25">
      <c r="A129" s="3" t="s">
        <v>46</v>
      </c>
      <c r="B129" s="4">
        <v>0.26180257510729615</v>
      </c>
      <c r="C129" s="4">
        <v>0.37124463519313305</v>
      </c>
      <c r="D129" s="4">
        <v>0.59227467811158796</v>
      </c>
      <c r="E129" s="4">
        <v>0.25751072961373389</v>
      </c>
      <c r="F129" s="4">
        <v>0.26180257510729615</v>
      </c>
    </row>
    <row r="131" spans="1:6" x14ac:dyDescent="0.25">
      <c r="A131" s="54"/>
    </row>
    <row r="140" spans="1:6" x14ac:dyDescent="0.25">
      <c r="A140" s="54"/>
      <c r="B140" s="47"/>
      <c r="C140" s="47"/>
      <c r="D140" s="47"/>
      <c r="E140" s="47"/>
      <c r="F140" s="47"/>
    </row>
    <row r="141" spans="1:6" x14ac:dyDescent="0.25">
      <c r="A141" s="54"/>
      <c r="B141" s="47"/>
      <c r="C141" s="47"/>
      <c r="D141" s="47"/>
      <c r="E141" s="47"/>
      <c r="F141" s="47"/>
    </row>
    <row r="142" spans="1:6" x14ac:dyDescent="0.25">
      <c r="A142" s="54"/>
      <c r="B142" s="47"/>
      <c r="C142" s="47"/>
    </row>
    <row r="143" spans="1:6" x14ac:dyDescent="0.25">
      <c r="A143" s="54"/>
      <c r="B143" s="47"/>
      <c r="C143" s="47"/>
    </row>
    <row r="144" spans="1:6" x14ac:dyDescent="0.25">
      <c r="A144" s="54"/>
      <c r="B144" s="47"/>
      <c r="C144" s="47"/>
    </row>
    <row r="145" spans="1:3" x14ac:dyDescent="0.25">
      <c r="A145" s="54"/>
      <c r="B145" s="47"/>
      <c r="C145" s="47"/>
    </row>
  </sheetData>
  <sortState ref="I103:M116">
    <sortCondition descending="1" ref="J103:J116"/>
  </sortState>
  <conditionalFormatting sqref="B59:E61">
    <cfRule type="colorScale" priority="3">
      <colorScale>
        <cfvo type="min"/>
        <cfvo type="max"/>
        <color theme="0"/>
        <color theme="6"/>
      </colorScale>
    </cfRule>
  </conditionalFormatting>
  <conditionalFormatting sqref="B102:E115">
    <cfRule type="colorScale" priority="2">
      <colorScale>
        <cfvo type="min"/>
        <cfvo type="max"/>
        <color theme="0"/>
        <color theme="6"/>
      </colorScale>
    </cfRule>
  </conditionalFormatting>
  <conditionalFormatting sqref="B124:F129">
    <cfRule type="colorScale" priority="1">
      <colorScale>
        <cfvo type="min"/>
        <cfvo type="max"/>
        <color theme="0"/>
        <color theme="6"/>
      </colorScale>
    </cfRule>
  </conditionalFormatting>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D335"/>
  <sheetViews>
    <sheetView zoomScale="80" zoomScaleNormal="80" workbookViewId="0"/>
  </sheetViews>
  <sheetFormatPr defaultRowHeight="15" x14ac:dyDescent="0.25"/>
  <cols>
    <col min="1" max="1" width="51.85546875" style="33" bestFit="1" customWidth="1"/>
    <col min="2" max="2" width="18" style="33" bestFit="1" customWidth="1"/>
    <col min="3" max="3" width="13.5703125" style="33" customWidth="1"/>
    <col min="4" max="4" width="13.85546875" style="33" customWidth="1"/>
    <col min="5" max="5" width="14.7109375" style="33" customWidth="1"/>
    <col min="6" max="6" width="14.140625" style="33" customWidth="1"/>
    <col min="7" max="7" width="10.42578125" style="33" customWidth="1"/>
    <col min="8" max="8" width="13.28515625" style="33" customWidth="1"/>
    <col min="9" max="9" width="13.42578125" style="33" customWidth="1"/>
    <col min="10" max="10" width="11" style="33" customWidth="1"/>
    <col min="11" max="11" width="13.5703125" style="33" customWidth="1"/>
    <col min="12" max="12" width="12.42578125" style="33" customWidth="1"/>
    <col min="13" max="13" width="9.140625" style="33" customWidth="1"/>
    <col min="14" max="14" width="10" style="33" customWidth="1"/>
    <col min="15" max="15" width="11.28515625" style="33" customWidth="1"/>
    <col min="16" max="16" width="41.5703125" style="33" customWidth="1"/>
    <col min="17" max="22" width="9.140625" style="33"/>
    <col min="23" max="23" width="24" style="33" bestFit="1" customWidth="1"/>
    <col min="24" max="16384" width="9.140625" style="33"/>
  </cols>
  <sheetData>
    <row r="1" spans="1:23" ht="18.75" x14ac:dyDescent="0.3">
      <c r="A1" s="64" t="s">
        <v>169</v>
      </c>
      <c r="B1" s="65"/>
      <c r="C1" s="65"/>
      <c r="D1" s="65"/>
      <c r="E1" s="65"/>
      <c r="F1" s="65"/>
    </row>
    <row r="3" spans="1:23" x14ac:dyDescent="0.25">
      <c r="A3" s="58" t="s">
        <v>226</v>
      </c>
      <c r="B3" s="57"/>
      <c r="C3" s="57"/>
      <c r="D3" s="57"/>
      <c r="E3" s="57"/>
      <c r="F3" s="57"/>
    </row>
    <row r="4" spans="1:23" s="46" customFormat="1" x14ac:dyDescent="0.25"/>
    <row r="5" spans="1:23" s="46" customFormat="1" x14ac:dyDescent="0.25">
      <c r="A5" s="29" t="s">
        <v>214</v>
      </c>
    </row>
    <row r="6" spans="1:23" x14ac:dyDescent="0.25">
      <c r="A6" s="142" t="s">
        <v>525</v>
      </c>
      <c r="B6" s="142"/>
      <c r="C6" s="142"/>
      <c r="D6" s="142"/>
      <c r="E6" s="142"/>
      <c r="F6" s="142"/>
      <c r="G6" s="142"/>
    </row>
    <row r="7" spans="1:23" x14ac:dyDescent="0.25">
      <c r="A7" s="142" t="s">
        <v>292</v>
      </c>
      <c r="B7" s="142"/>
      <c r="C7" s="142"/>
      <c r="D7" s="142"/>
      <c r="E7" s="142"/>
      <c r="F7" s="142"/>
      <c r="G7" s="142"/>
      <c r="H7" s="142"/>
      <c r="I7" s="142"/>
      <c r="J7" s="142"/>
      <c r="K7" s="142"/>
    </row>
    <row r="8" spans="1:23" s="54" customFormat="1" x14ac:dyDescent="0.25">
      <c r="A8" s="55"/>
      <c r="B8" s="55"/>
      <c r="C8" s="55"/>
      <c r="D8" s="55"/>
      <c r="E8" s="55"/>
      <c r="F8" s="55"/>
      <c r="G8" s="55"/>
      <c r="H8" s="55"/>
      <c r="I8" s="55"/>
      <c r="J8" s="55"/>
      <c r="K8" s="55"/>
    </row>
    <row r="9" spans="1:23" s="54" customFormat="1" x14ac:dyDescent="0.25">
      <c r="A9" s="97" t="s">
        <v>294</v>
      </c>
      <c r="B9" s="55"/>
      <c r="C9" s="55"/>
      <c r="D9" s="55"/>
      <c r="E9" s="55"/>
      <c r="F9" s="55"/>
      <c r="G9" s="55"/>
      <c r="H9" s="55"/>
      <c r="I9" s="55"/>
      <c r="J9" s="55"/>
      <c r="K9" s="55"/>
    </row>
    <row r="10" spans="1:23" s="54" customFormat="1" x14ac:dyDescent="0.25">
      <c r="A10" s="55" t="s">
        <v>293</v>
      </c>
      <c r="B10" s="55"/>
      <c r="C10" s="55"/>
      <c r="D10" s="55"/>
      <c r="E10" s="55"/>
      <c r="F10" s="55"/>
      <c r="G10" s="55"/>
      <c r="H10" s="55"/>
      <c r="I10" s="55"/>
      <c r="J10" s="55"/>
      <c r="K10" s="55"/>
    </row>
    <row r="11" spans="1:23" x14ac:dyDescent="0.25">
      <c r="H11" s="47"/>
      <c r="I11" s="47"/>
      <c r="J11" s="47"/>
      <c r="K11" s="47"/>
      <c r="L11" s="47"/>
      <c r="M11" s="47"/>
      <c r="N11" s="47"/>
      <c r="O11" s="47"/>
      <c r="P11" s="47"/>
      <c r="Q11" s="47"/>
      <c r="R11" s="47"/>
      <c r="S11" s="47"/>
      <c r="T11" s="47"/>
      <c r="U11" s="47"/>
    </row>
    <row r="12" spans="1:23" ht="30" x14ac:dyDescent="0.25">
      <c r="A12" s="50"/>
      <c r="B12" s="52" t="s">
        <v>216</v>
      </c>
      <c r="C12" s="52" t="s">
        <v>217</v>
      </c>
      <c r="D12" s="51" t="s">
        <v>47</v>
      </c>
      <c r="E12" s="52" t="s">
        <v>218</v>
      </c>
      <c r="F12" s="52" t="s">
        <v>215</v>
      </c>
      <c r="G12" s="48"/>
      <c r="H12" s="96" t="s">
        <v>291</v>
      </c>
      <c r="I12" s="47"/>
      <c r="J12" s="47"/>
      <c r="K12" s="47"/>
      <c r="L12" s="47"/>
      <c r="M12" s="47"/>
      <c r="N12" s="47"/>
      <c r="O12" s="47"/>
    </row>
    <row r="13" spans="1:23" x14ac:dyDescent="0.25">
      <c r="A13" s="28" t="s">
        <v>181</v>
      </c>
      <c r="B13" s="53">
        <v>6.4516129032258063E-2</v>
      </c>
      <c r="C13" s="53">
        <v>0.55299539170506917</v>
      </c>
      <c r="D13" s="53">
        <v>0.19815668202764977</v>
      </c>
      <c r="E13" s="53">
        <v>0.14285714285714285</v>
      </c>
      <c r="F13" s="53">
        <v>4.1474654377880185E-2</v>
      </c>
      <c r="H13" s="4">
        <f>(2*B13+C13-E13-2*F13)</f>
        <v>0.45622119815668205</v>
      </c>
      <c r="I13" s="47"/>
      <c r="J13" s="47"/>
      <c r="K13" s="47"/>
      <c r="L13" s="47"/>
      <c r="M13" s="47"/>
      <c r="N13" s="47"/>
      <c r="O13" s="47"/>
      <c r="W13" s="95"/>
    </row>
    <row r="14" spans="1:23" x14ac:dyDescent="0.25">
      <c r="A14" s="28" t="s">
        <v>183</v>
      </c>
      <c r="B14" s="53">
        <v>3.6764705882352942E-2</v>
      </c>
      <c r="C14" s="53">
        <v>0.42401960784313725</v>
      </c>
      <c r="D14" s="53">
        <v>0.44362745098039214</v>
      </c>
      <c r="E14" s="53">
        <v>6.8627450980392163E-2</v>
      </c>
      <c r="F14" s="53">
        <v>2.6960784313725492E-2</v>
      </c>
      <c r="H14" s="4">
        <f t="shared" ref="H14:H24" si="0">(2*B14+C14-E14-2*F14)</f>
        <v>0.375</v>
      </c>
      <c r="I14" s="47"/>
      <c r="J14" s="47"/>
      <c r="K14" s="47"/>
      <c r="L14" s="47"/>
      <c r="M14" s="47"/>
      <c r="N14" s="47"/>
      <c r="O14" s="47"/>
      <c r="W14" s="95"/>
    </row>
    <row r="15" spans="1:23" x14ac:dyDescent="0.25">
      <c r="A15" s="28" t="s">
        <v>182</v>
      </c>
      <c r="B15" s="53">
        <v>4.9773755656108594E-2</v>
      </c>
      <c r="C15" s="53">
        <v>0.45701357466063347</v>
      </c>
      <c r="D15" s="53">
        <v>0.34841628959276016</v>
      </c>
      <c r="E15" s="53">
        <v>9.5022624434389136E-2</v>
      </c>
      <c r="F15" s="53">
        <v>4.9773755656108594E-2</v>
      </c>
      <c r="H15" s="4">
        <f t="shared" si="0"/>
        <v>0.36199095022624439</v>
      </c>
      <c r="I15" s="47"/>
      <c r="J15" s="47"/>
      <c r="K15" s="47"/>
      <c r="L15" s="47"/>
      <c r="M15" s="47"/>
      <c r="N15" s="47"/>
      <c r="O15" s="47"/>
      <c r="W15" s="95"/>
    </row>
    <row r="16" spans="1:23" x14ac:dyDescent="0.25">
      <c r="A16" s="28" t="s">
        <v>184</v>
      </c>
      <c r="B16" s="5">
        <v>4.7505938242280284E-2</v>
      </c>
      <c r="C16" s="5">
        <v>0.44893111638954869</v>
      </c>
      <c r="D16" s="5">
        <v>0.32066508313539194</v>
      </c>
      <c r="E16" s="5">
        <v>0.12826603325415678</v>
      </c>
      <c r="F16" s="5">
        <v>5.4631828978622329E-2</v>
      </c>
      <c r="H16" s="4">
        <f t="shared" si="0"/>
        <v>0.30641330166270786</v>
      </c>
      <c r="I16" s="47"/>
      <c r="J16" s="47"/>
      <c r="K16" s="47"/>
      <c r="L16" s="47"/>
      <c r="M16" s="47"/>
      <c r="N16" s="47"/>
      <c r="O16" s="47"/>
      <c r="W16" s="95"/>
    </row>
    <row r="17" spans="1:23" x14ac:dyDescent="0.25">
      <c r="A17" s="28" t="s">
        <v>185</v>
      </c>
      <c r="B17" s="5">
        <v>1.8561484918793503E-2</v>
      </c>
      <c r="C17" s="5">
        <v>0.39443155452436196</v>
      </c>
      <c r="D17" s="5">
        <v>0.44779582366589327</v>
      </c>
      <c r="E17" s="5">
        <v>0.11600928074245939</v>
      </c>
      <c r="F17" s="5">
        <v>2.3201856148491878E-2</v>
      </c>
      <c r="H17" s="4">
        <f t="shared" si="0"/>
        <v>0.26914153132250579</v>
      </c>
      <c r="I17" s="47"/>
      <c r="J17" s="47"/>
      <c r="K17" s="47"/>
      <c r="L17" s="47"/>
      <c r="M17" s="47"/>
      <c r="N17" s="47"/>
      <c r="O17" s="47"/>
      <c r="W17" s="95"/>
    </row>
    <row r="18" spans="1:23" x14ac:dyDescent="0.25">
      <c r="A18" s="28" t="s">
        <v>186</v>
      </c>
      <c r="B18" s="5">
        <v>2.6829268292682926E-2</v>
      </c>
      <c r="C18" s="5">
        <v>0.33414634146341465</v>
      </c>
      <c r="D18" s="5">
        <v>0.50975609756097562</v>
      </c>
      <c r="E18" s="5">
        <v>0.1048780487804878</v>
      </c>
      <c r="F18" s="5">
        <v>2.4390243902439025E-2</v>
      </c>
      <c r="H18" s="4">
        <f t="shared" si="0"/>
        <v>0.23414634146341468</v>
      </c>
      <c r="I18" s="47"/>
      <c r="J18" s="47"/>
      <c r="K18" s="47"/>
      <c r="L18" s="47"/>
      <c r="M18" s="47"/>
      <c r="N18" s="47"/>
      <c r="O18" s="47"/>
      <c r="W18" s="95"/>
    </row>
    <row r="19" spans="1:23" x14ac:dyDescent="0.25">
      <c r="A19" s="28" t="s">
        <v>187</v>
      </c>
      <c r="B19" s="5">
        <v>6.2780269058295965E-2</v>
      </c>
      <c r="C19" s="5">
        <v>0.42600896860986548</v>
      </c>
      <c r="D19" s="5">
        <v>0.21300448430493274</v>
      </c>
      <c r="E19" s="5">
        <v>0.2085201793721973</v>
      </c>
      <c r="F19" s="5">
        <v>8.9686098654708515E-2</v>
      </c>
      <c r="H19" s="4">
        <f t="shared" si="0"/>
        <v>0.16367713004484311</v>
      </c>
      <c r="I19" s="47"/>
      <c r="J19" s="47"/>
      <c r="K19" s="47"/>
      <c r="L19" s="47"/>
      <c r="M19" s="47"/>
      <c r="N19" s="47"/>
      <c r="O19" s="47"/>
      <c r="W19" s="95"/>
    </row>
    <row r="20" spans="1:23" x14ac:dyDescent="0.25">
      <c r="A20" s="28" t="s">
        <v>188</v>
      </c>
      <c r="B20" s="5">
        <v>1.7156862745098041E-2</v>
      </c>
      <c r="C20" s="5">
        <v>0.32843137254901961</v>
      </c>
      <c r="D20" s="5">
        <v>0.49264705882352944</v>
      </c>
      <c r="E20" s="5">
        <v>0.12254901960784313</v>
      </c>
      <c r="F20" s="5">
        <v>3.9215686274509803E-2</v>
      </c>
      <c r="H20" s="4">
        <f t="shared" si="0"/>
        <v>0.16176470588235292</v>
      </c>
      <c r="I20" s="47"/>
      <c r="J20" s="47"/>
      <c r="K20" s="47"/>
      <c r="L20" s="47"/>
      <c r="M20" s="47"/>
      <c r="N20" s="47"/>
      <c r="O20" s="47"/>
      <c r="W20" s="95"/>
    </row>
    <row r="21" spans="1:23" x14ac:dyDescent="0.25">
      <c r="A21" s="28" t="s">
        <v>189</v>
      </c>
      <c r="B21" s="5">
        <v>2.9680365296803651E-2</v>
      </c>
      <c r="C21" s="5">
        <v>0.33561643835616439</v>
      </c>
      <c r="D21" s="5">
        <v>0.40182648401826482</v>
      </c>
      <c r="E21" s="5">
        <v>0.17579908675799086</v>
      </c>
      <c r="F21" s="5">
        <v>5.7077625570776253E-2</v>
      </c>
      <c r="H21" s="4">
        <f t="shared" si="0"/>
        <v>0.10502283105022833</v>
      </c>
      <c r="I21" s="47"/>
      <c r="J21" s="47"/>
      <c r="K21" s="47"/>
      <c r="L21" s="47"/>
      <c r="M21" s="47"/>
      <c r="N21" s="47"/>
      <c r="O21" s="47"/>
      <c r="W21" s="95"/>
    </row>
    <row r="22" spans="1:23" x14ac:dyDescent="0.25">
      <c r="A22" s="28" t="s">
        <v>190</v>
      </c>
      <c r="B22" s="5">
        <v>3.1325301204819279E-2</v>
      </c>
      <c r="C22" s="5">
        <v>0.34216867469879519</v>
      </c>
      <c r="D22" s="5">
        <v>0.38795180722891565</v>
      </c>
      <c r="E22" s="5">
        <v>0.17590361445783131</v>
      </c>
      <c r="F22" s="5">
        <v>6.2650602409638559E-2</v>
      </c>
      <c r="H22" s="4">
        <f t="shared" si="0"/>
        <v>0.10361445783132531</v>
      </c>
      <c r="I22" s="47"/>
      <c r="J22" s="47"/>
      <c r="K22" s="47"/>
      <c r="L22" s="47"/>
      <c r="M22" s="47"/>
      <c r="N22" s="47"/>
      <c r="O22" s="47"/>
      <c r="W22" s="95"/>
    </row>
    <row r="23" spans="1:23" x14ac:dyDescent="0.25">
      <c r="A23" s="28" t="s">
        <v>191</v>
      </c>
      <c r="B23" s="5">
        <v>8.0000000000000002E-3</v>
      </c>
      <c r="C23" s="5">
        <v>0.20799999999999999</v>
      </c>
      <c r="D23" s="5">
        <v>0.53866666666666663</v>
      </c>
      <c r="E23" s="5">
        <v>0.2</v>
      </c>
      <c r="F23" s="5">
        <v>4.5333333333333337E-2</v>
      </c>
      <c r="H23" s="4">
        <f t="shared" si="0"/>
        <v>-6.6666666666666707E-2</v>
      </c>
      <c r="I23" s="47"/>
      <c r="J23" s="47"/>
      <c r="K23" s="47"/>
      <c r="L23" s="47"/>
      <c r="M23" s="47"/>
      <c r="N23" s="47"/>
      <c r="O23" s="47"/>
      <c r="W23" s="95"/>
    </row>
    <row r="24" spans="1:23" x14ac:dyDescent="0.25">
      <c r="A24" s="28" t="s">
        <v>192</v>
      </c>
      <c r="B24" s="4">
        <v>1.6867469879518072E-2</v>
      </c>
      <c r="C24" s="4">
        <v>0.14216867469879518</v>
      </c>
      <c r="D24" s="4">
        <v>0.53975903614457832</v>
      </c>
      <c r="E24" s="4">
        <v>0.22650602409638554</v>
      </c>
      <c r="F24" s="4">
        <v>7.4698795180722893E-2</v>
      </c>
      <c r="G24" s="30"/>
      <c r="H24" s="4">
        <f t="shared" si="0"/>
        <v>-0.2</v>
      </c>
      <c r="I24" s="47"/>
      <c r="J24" s="47"/>
      <c r="K24" s="47"/>
      <c r="L24" s="47"/>
      <c r="M24" s="47"/>
      <c r="N24" s="47"/>
      <c r="O24" s="47"/>
      <c r="W24" s="95"/>
    </row>
    <row r="25" spans="1:23" x14ac:dyDescent="0.25">
      <c r="G25" s="30"/>
      <c r="H25" s="47"/>
      <c r="I25" s="47"/>
      <c r="J25" s="47"/>
      <c r="K25" s="47"/>
      <c r="L25" s="47"/>
      <c r="M25" s="47"/>
      <c r="N25" s="47"/>
      <c r="O25" s="47"/>
    </row>
    <row r="26" spans="1:23" s="54" customFormat="1" x14ac:dyDescent="0.25">
      <c r="G26" s="30"/>
      <c r="H26" s="47"/>
      <c r="I26" s="47"/>
      <c r="J26" s="47"/>
      <c r="K26" s="47"/>
      <c r="L26" s="47"/>
      <c r="M26" s="47"/>
      <c r="N26" s="47"/>
      <c r="O26" s="47"/>
      <c r="P26" s="47"/>
      <c r="Q26" s="47"/>
      <c r="R26" s="47"/>
      <c r="S26" s="47"/>
      <c r="T26" s="47"/>
      <c r="U26" s="47"/>
    </row>
    <row r="27" spans="1:23" s="54" customFormat="1" x14ac:dyDescent="0.25">
      <c r="A27" s="98" t="s">
        <v>524</v>
      </c>
      <c r="G27" s="30"/>
      <c r="H27" s="47"/>
      <c r="I27" s="47"/>
      <c r="J27" s="47"/>
      <c r="K27" s="47"/>
      <c r="L27" s="47"/>
      <c r="M27" s="47"/>
      <c r="N27" s="47"/>
      <c r="O27" s="47"/>
      <c r="P27" s="47"/>
      <c r="Q27" s="47"/>
      <c r="R27" s="47"/>
      <c r="S27" s="47"/>
      <c r="T27" s="47"/>
      <c r="U27" s="47"/>
    </row>
    <row r="28" spans="1:23" s="54" customFormat="1" x14ac:dyDescent="0.25">
      <c r="A28" s="19" t="s">
        <v>526</v>
      </c>
      <c r="G28" s="30"/>
      <c r="H28" s="47"/>
      <c r="I28" s="47"/>
      <c r="J28" s="47"/>
      <c r="K28" s="47"/>
      <c r="L28" s="47"/>
      <c r="M28" s="47"/>
      <c r="N28" s="47"/>
      <c r="O28" s="47"/>
      <c r="P28" s="47"/>
      <c r="Q28" s="47"/>
      <c r="R28" s="47"/>
      <c r="S28" s="47"/>
      <c r="T28" s="47"/>
      <c r="U28" s="47"/>
    </row>
    <row r="29" spans="1:23" s="54" customFormat="1" x14ac:dyDescent="0.25">
      <c r="G29" s="30"/>
      <c r="H29" s="47"/>
      <c r="I29" s="47"/>
      <c r="J29" s="47"/>
      <c r="K29" s="47"/>
      <c r="L29" s="47"/>
      <c r="M29" s="47"/>
      <c r="N29" s="47"/>
      <c r="O29" s="47"/>
      <c r="P29" s="47"/>
      <c r="Q29" s="47"/>
      <c r="R29" s="47"/>
      <c r="S29" s="47"/>
      <c r="T29" s="47"/>
      <c r="U29" s="47"/>
    </row>
    <row r="30" spans="1:23" s="54" customFormat="1" ht="30" x14ac:dyDescent="0.25">
      <c r="A30" s="51"/>
      <c r="B30" s="52" t="s">
        <v>216</v>
      </c>
      <c r="C30" s="52" t="s">
        <v>217</v>
      </c>
      <c r="D30" s="51" t="s">
        <v>47</v>
      </c>
      <c r="E30" s="52" t="s">
        <v>218</v>
      </c>
      <c r="F30" s="52" t="s">
        <v>215</v>
      </c>
      <c r="G30" s="51" t="s">
        <v>26</v>
      </c>
      <c r="H30" s="47"/>
      <c r="I30" s="47"/>
      <c r="J30" s="47"/>
      <c r="K30" s="47"/>
      <c r="L30" s="47"/>
      <c r="M30" s="47"/>
      <c r="N30" s="47"/>
      <c r="O30" s="47"/>
      <c r="P30" s="47"/>
      <c r="Q30" s="47"/>
      <c r="R30" s="47"/>
      <c r="S30" s="47"/>
      <c r="T30" s="47"/>
      <c r="U30" s="47"/>
    </row>
    <row r="31" spans="1:23" s="54" customFormat="1" x14ac:dyDescent="0.25">
      <c r="A31" s="28" t="s">
        <v>181</v>
      </c>
      <c r="B31" s="5">
        <v>6.0085836909871244E-2</v>
      </c>
      <c r="C31" s="5">
        <v>0.51502145922746778</v>
      </c>
      <c r="D31" s="5">
        <v>0.18454935622317598</v>
      </c>
      <c r="E31" s="5">
        <v>0.13304721030042918</v>
      </c>
      <c r="F31" s="5">
        <v>3.8626609442060089E-2</v>
      </c>
      <c r="G31" s="5">
        <v>6.8669527896995708E-2</v>
      </c>
      <c r="H31" s="47"/>
      <c r="I31" s="47"/>
      <c r="J31" s="47"/>
      <c r="K31" s="47"/>
      <c r="L31" s="47"/>
      <c r="M31" s="47"/>
      <c r="N31" s="47"/>
      <c r="O31" s="47"/>
      <c r="P31" s="47"/>
      <c r="Q31" s="47"/>
      <c r="R31" s="47"/>
      <c r="S31" s="47"/>
      <c r="T31" s="47"/>
      <c r="U31" s="47"/>
    </row>
    <row r="32" spans="1:23" s="54" customFormat="1" x14ac:dyDescent="0.25">
      <c r="A32" s="28" t="s">
        <v>183</v>
      </c>
      <c r="B32" s="5">
        <v>3.2188841201716736E-2</v>
      </c>
      <c r="C32" s="5">
        <v>0.37124463519313305</v>
      </c>
      <c r="D32" s="5">
        <v>0.388412017167382</v>
      </c>
      <c r="E32" s="5">
        <v>6.0085836909871244E-2</v>
      </c>
      <c r="F32" s="5">
        <v>2.3605150214592276E-2</v>
      </c>
      <c r="G32" s="5">
        <v>0.12446351931330472</v>
      </c>
      <c r="H32" s="47"/>
      <c r="I32" s="47"/>
      <c r="J32" s="47"/>
      <c r="K32" s="47"/>
      <c r="L32" s="47"/>
      <c r="M32" s="47"/>
      <c r="N32" s="47"/>
      <c r="O32" s="47"/>
      <c r="P32" s="47"/>
      <c r="Q32" s="47"/>
      <c r="R32" s="47"/>
      <c r="S32" s="47"/>
      <c r="T32" s="47"/>
      <c r="U32" s="47"/>
    </row>
    <row r="33" spans="1:21" s="54" customFormat="1" x14ac:dyDescent="0.25">
      <c r="A33" s="28" t="s">
        <v>182</v>
      </c>
      <c r="B33" s="5">
        <v>4.7210300429184553E-2</v>
      </c>
      <c r="C33" s="5">
        <v>0.4334763948497854</v>
      </c>
      <c r="D33" s="5">
        <v>0.33047210300429186</v>
      </c>
      <c r="E33" s="5">
        <v>9.012875536480687E-2</v>
      </c>
      <c r="F33" s="5">
        <v>4.7210300429184553E-2</v>
      </c>
      <c r="G33" s="5">
        <v>5.1502145922746781E-2</v>
      </c>
      <c r="H33" s="47"/>
      <c r="I33" s="47"/>
      <c r="J33" s="47"/>
      <c r="K33" s="47"/>
      <c r="L33" s="47"/>
      <c r="M33" s="47"/>
      <c r="N33" s="47"/>
      <c r="O33" s="47"/>
      <c r="P33" s="47"/>
      <c r="Q33" s="47"/>
      <c r="R33" s="47"/>
      <c r="S33" s="47"/>
      <c r="T33" s="47"/>
      <c r="U33" s="47"/>
    </row>
    <row r="34" spans="1:21" s="54" customFormat="1" x14ac:dyDescent="0.25">
      <c r="A34" s="28" t="s">
        <v>184</v>
      </c>
      <c r="B34" s="5">
        <v>4.2918454935622317E-2</v>
      </c>
      <c r="C34" s="5">
        <v>0.40557939914163088</v>
      </c>
      <c r="D34" s="5">
        <v>0.28969957081545067</v>
      </c>
      <c r="E34" s="5">
        <v>0.11587982832618025</v>
      </c>
      <c r="F34" s="5">
        <v>4.9356223175965663E-2</v>
      </c>
      <c r="G34" s="5">
        <v>9.6566523605150209E-2</v>
      </c>
      <c r="H34" s="47"/>
      <c r="I34" s="47"/>
      <c r="J34" s="47"/>
      <c r="K34" s="47"/>
      <c r="L34" s="47"/>
      <c r="M34" s="47"/>
      <c r="N34" s="47"/>
      <c r="O34" s="47"/>
      <c r="P34" s="47"/>
      <c r="Q34" s="47"/>
      <c r="R34" s="47"/>
      <c r="S34" s="47"/>
      <c r="T34" s="47"/>
      <c r="U34" s="47"/>
    </row>
    <row r="35" spans="1:21" s="54" customFormat="1" x14ac:dyDescent="0.25">
      <c r="A35" s="28" t="s">
        <v>185</v>
      </c>
      <c r="B35" s="5">
        <v>1.7167381974248927E-2</v>
      </c>
      <c r="C35" s="5">
        <v>0.36480686695278969</v>
      </c>
      <c r="D35" s="5">
        <v>0.41416309012875535</v>
      </c>
      <c r="E35" s="5">
        <v>0.1072961373390558</v>
      </c>
      <c r="F35" s="5">
        <v>2.1459227467811159E-2</v>
      </c>
      <c r="G35" s="5">
        <v>7.5107296137339061E-2</v>
      </c>
      <c r="H35" s="47"/>
      <c r="I35" s="47"/>
      <c r="J35" s="47"/>
      <c r="K35" s="47"/>
      <c r="L35" s="47"/>
      <c r="M35" s="47"/>
      <c r="N35" s="47"/>
      <c r="O35" s="47"/>
      <c r="P35" s="47"/>
      <c r="Q35" s="47"/>
      <c r="R35" s="47"/>
      <c r="S35" s="47"/>
      <c r="T35" s="47"/>
      <c r="U35" s="47"/>
    </row>
    <row r="36" spans="1:21" s="54" customFormat="1" x14ac:dyDescent="0.25">
      <c r="A36" s="28" t="s">
        <v>186</v>
      </c>
      <c r="B36" s="5">
        <v>2.3605150214592276E-2</v>
      </c>
      <c r="C36" s="5">
        <v>0.29399141630901288</v>
      </c>
      <c r="D36" s="5">
        <v>0.44849785407725323</v>
      </c>
      <c r="E36" s="5">
        <v>9.2274678111587988E-2</v>
      </c>
      <c r="F36" s="5">
        <v>2.1459227467811159E-2</v>
      </c>
      <c r="G36" s="5">
        <v>0.12017167381974249</v>
      </c>
      <c r="H36" s="47"/>
      <c r="I36" s="47"/>
      <c r="J36" s="47"/>
      <c r="K36" s="47"/>
      <c r="L36" s="47"/>
      <c r="M36" s="47"/>
      <c r="N36" s="47"/>
      <c r="O36" s="47"/>
      <c r="P36" s="47"/>
      <c r="Q36" s="47"/>
      <c r="R36" s="47"/>
      <c r="S36" s="47"/>
      <c r="T36" s="47"/>
      <c r="U36" s="47"/>
    </row>
    <row r="37" spans="1:21" s="54" customFormat="1" x14ac:dyDescent="0.25">
      <c r="A37" s="28" t="s">
        <v>187</v>
      </c>
      <c r="B37" s="5">
        <v>6.0085836909871244E-2</v>
      </c>
      <c r="C37" s="5">
        <v>0.40772532188841204</v>
      </c>
      <c r="D37" s="5">
        <v>0.20386266094420602</v>
      </c>
      <c r="E37" s="5">
        <v>0.19957081545064378</v>
      </c>
      <c r="F37" s="5">
        <v>8.5836909871244635E-2</v>
      </c>
      <c r="G37" s="5">
        <v>4.2918454935622317E-2</v>
      </c>
      <c r="H37" s="47"/>
      <c r="I37" s="47"/>
      <c r="J37" s="47"/>
      <c r="K37" s="47"/>
      <c r="L37" s="47"/>
      <c r="M37" s="47"/>
      <c r="N37" s="47"/>
      <c r="O37" s="47"/>
      <c r="P37" s="47"/>
      <c r="Q37" s="47"/>
      <c r="R37" s="47"/>
      <c r="S37" s="47"/>
      <c r="T37" s="47"/>
      <c r="U37" s="47"/>
    </row>
    <row r="38" spans="1:21" s="54" customFormat="1" x14ac:dyDescent="0.25">
      <c r="A38" s="28" t="s">
        <v>188</v>
      </c>
      <c r="B38" s="5">
        <v>1.5021459227467811E-2</v>
      </c>
      <c r="C38" s="5">
        <v>0.28755364806866951</v>
      </c>
      <c r="D38" s="5">
        <v>0.43133047210300429</v>
      </c>
      <c r="E38" s="5">
        <v>0.1072961373390558</v>
      </c>
      <c r="F38" s="5">
        <v>3.4334763948497854E-2</v>
      </c>
      <c r="G38" s="5">
        <v>0.12446351931330472</v>
      </c>
      <c r="H38" s="47"/>
      <c r="I38" s="47"/>
      <c r="J38" s="47"/>
      <c r="K38" s="47"/>
      <c r="L38" s="47"/>
      <c r="M38" s="47"/>
      <c r="N38" s="47"/>
      <c r="O38" s="47"/>
      <c r="P38" s="47"/>
      <c r="Q38" s="47"/>
      <c r="R38" s="47"/>
      <c r="S38" s="47"/>
      <c r="T38" s="47"/>
      <c r="U38" s="47"/>
    </row>
    <row r="39" spans="1:21" s="54" customFormat="1" x14ac:dyDescent="0.25">
      <c r="A39" s="28" t="s">
        <v>189</v>
      </c>
      <c r="B39" s="5">
        <v>2.7896995708154508E-2</v>
      </c>
      <c r="C39" s="5">
        <v>0.31545064377682402</v>
      </c>
      <c r="D39" s="5">
        <v>0.37768240343347642</v>
      </c>
      <c r="E39" s="5">
        <v>0.16523605150214593</v>
      </c>
      <c r="F39" s="5">
        <v>5.3648068669527899E-2</v>
      </c>
      <c r="G39" s="5">
        <v>6.0085836909871244E-2</v>
      </c>
      <c r="H39" s="47"/>
      <c r="I39" s="47"/>
      <c r="J39" s="47"/>
      <c r="K39" s="47"/>
      <c r="L39" s="47"/>
      <c r="M39" s="47"/>
      <c r="N39" s="47"/>
      <c r="O39" s="47"/>
      <c r="P39" s="47"/>
      <c r="Q39" s="47"/>
      <c r="R39" s="47"/>
      <c r="S39" s="47"/>
      <c r="T39" s="47"/>
      <c r="U39" s="47"/>
    </row>
    <row r="40" spans="1:21" s="54" customFormat="1" x14ac:dyDescent="0.25">
      <c r="A40" s="28" t="s">
        <v>190</v>
      </c>
      <c r="B40" s="5">
        <v>2.7896995708154508E-2</v>
      </c>
      <c r="C40" s="5">
        <v>0.30472103004291845</v>
      </c>
      <c r="D40" s="5">
        <v>0.34549356223175964</v>
      </c>
      <c r="E40" s="5">
        <v>0.15665236051502146</v>
      </c>
      <c r="F40" s="5">
        <v>5.5793991416309016E-2</v>
      </c>
      <c r="G40" s="5">
        <v>0.10944206008583691</v>
      </c>
      <c r="H40" s="47"/>
      <c r="I40" s="47"/>
      <c r="J40" s="47"/>
      <c r="K40" s="47"/>
      <c r="L40" s="47"/>
      <c r="M40" s="47"/>
      <c r="N40" s="47"/>
      <c r="O40" s="47"/>
      <c r="P40" s="47"/>
      <c r="Q40" s="47"/>
      <c r="R40" s="47"/>
      <c r="S40" s="47"/>
      <c r="T40" s="47"/>
      <c r="U40" s="47"/>
    </row>
    <row r="41" spans="1:21" s="54" customFormat="1" x14ac:dyDescent="0.25">
      <c r="A41" s="28" t="s">
        <v>191</v>
      </c>
      <c r="B41" s="5">
        <v>6.4377682403433476E-3</v>
      </c>
      <c r="C41" s="5">
        <v>0.16738197424892703</v>
      </c>
      <c r="D41" s="5">
        <v>0.4334763948497854</v>
      </c>
      <c r="E41" s="5">
        <v>0.1609442060085837</v>
      </c>
      <c r="F41" s="5">
        <v>3.6480686695278972E-2</v>
      </c>
      <c r="G41" s="5">
        <v>0.19527896995708155</v>
      </c>
      <c r="H41" s="47"/>
      <c r="I41" s="47"/>
      <c r="J41" s="47"/>
      <c r="K41" s="47"/>
      <c r="L41" s="47"/>
      <c r="M41" s="47"/>
      <c r="N41" s="47"/>
      <c r="O41" s="47"/>
      <c r="P41" s="47"/>
      <c r="Q41" s="47"/>
      <c r="R41" s="47"/>
      <c r="S41" s="47"/>
      <c r="T41" s="47"/>
      <c r="U41" s="47"/>
    </row>
    <row r="42" spans="1:21" s="54" customFormat="1" x14ac:dyDescent="0.25">
      <c r="A42" s="28" t="s">
        <v>192</v>
      </c>
      <c r="B42" s="5">
        <v>1.5021459227467811E-2</v>
      </c>
      <c r="C42" s="5">
        <v>0.12660944206008584</v>
      </c>
      <c r="D42" s="5">
        <v>0.48068669527896996</v>
      </c>
      <c r="E42" s="5">
        <v>0.20171673819742489</v>
      </c>
      <c r="F42" s="5">
        <v>6.652360515021459E-2</v>
      </c>
      <c r="G42" s="5">
        <v>0.10944206008583691</v>
      </c>
      <c r="H42" s="47"/>
      <c r="I42" s="47"/>
      <c r="J42" s="47"/>
      <c r="K42" s="47"/>
      <c r="L42" s="47"/>
      <c r="M42" s="47"/>
      <c r="N42" s="47"/>
      <c r="O42" s="47"/>
      <c r="P42" s="47"/>
      <c r="Q42" s="47"/>
      <c r="R42" s="47"/>
      <c r="S42" s="47"/>
      <c r="T42" s="47"/>
      <c r="U42" s="47"/>
    </row>
    <row r="43" spans="1:21" s="54" customFormat="1" x14ac:dyDescent="0.25">
      <c r="G43" s="30"/>
      <c r="H43" s="47"/>
      <c r="I43" s="47"/>
      <c r="J43" s="47"/>
      <c r="K43" s="47"/>
      <c r="L43" s="47"/>
      <c r="M43" s="47"/>
      <c r="N43" s="47"/>
      <c r="O43" s="47"/>
      <c r="P43" s="47"/>
      <c r="Q43" s="47"/>
      <c r="R43" s="47"/>
      <c r="S43" s="47"/>
      <c r="T43" s="47"/>
      <c r="U43" s="47"/>
    </row>
    <row r="44" spans="1:21" s="99" customFormat="1" x14ac:dyDescent="0.25">
      <c r="G44" s="30"/>
      <c r="H44" s="47"/>
      <c r="I44" s="47"/>
      <c r="J44" s="47"/>
      <c r="K44" s="47"/>
      <c r="L44" s="47"/>
      <c r="M44" s="47"/>
      <c r="N44" s="47"/>
      <c r="O44" s="47"/>
      <c r="P44" s="47"/>
      <c r="Q44" s="47"/>
      <c r="R44" s="47"/>
      <c r="S44" s="47"/>
      <c r="T44" s="47"/>
      <c r="U44" s="47"/>
    </row>
    <row r="45" spans="1:21" s="99" customFormat="1" x14ac:dyDescent="0.25">
      <c r="G45" s="30"/>
      <c r="H45" s="47"/>
      <c r="I45" s="47"/>
      <c r="J45" s="47"/>
      <c r="K45" s="47"/>
      <c r="L45" s="47"/>
      <c r="M45" s="47"/>
      <c r="N45" s="47"/>
      <c r="O45" s="47"/>
      <c r="P45" s="47"/>
      <c r="Q45" s="47"/>
      <c r="R45" s="47"/>
      <c r="S45" s="47"/>
      <c r="T45" s="47"/>
      <c r="U45" s="47"/>
    </row>
    <row r="46" spans="1:21" s="112" customFormat="1" x14ac:dyDescent="0.25">
      <c r="A46" s="113" t="s">
        <v>492</v>
      </c>
      <c r="G46" s="30"/>
      <c r="H46" s="47"/>
      <c r="I46" s="47"/>
      <c r="J46" s="47"/>
      <c r="K46" s="47"/>
      <c r="L46" s="47"/>
      <c r="M46" s="47"/>
      <c r="N46" s="47"/>
      <c r="O46" s="47"/>
      <c r="P46" s="47"/>
      <c r="Q46" s="47"/>
      <c r="R46" s="47"/>
      <c r="S46" s="47"/>
      <c r="T46" s="47"/>
      <c r="U46" s="47"/>
    </row>
    <row r="47" spans="1:21" s="99" customFormat="1" x14ac:dyDescent="0.25">
      <c r="A47" s="99" t="s">
        <v>328</v>
      </c>
      <c r="G47" s="30"/>
      <c r="H47" s="47"/>
      <c r="I47" s="47"/>
      <c r="J47" s="47"/>
      <c r="K47" s="47"/>
      <c r="L47" s="47"/>
      <c r="M47" s="47"/>
      <c r="N47" s="47"/>
      <c r="O47" s="47"/>
      <c r="P47" s="47"/>
      <c r="Q47" s="47"/>
      <c r="R47" s="47"/>
      <c r="S47" s="47"/>
      <c r="T47" s="47"/>
      <c r="U47" s="47"/>
    </row>
    <row r="48" spans="1:21" s="99" customFormat="1" x14ac:dyDescent="0.25">
      <c r="A48" s="99" t="s">
        <v>322</v>
      </c>
      <c r="G48" s="30"/>
      <c r="H48" s="47"/>
      <c r="I48" s="47"/>
      <c r="J48" s="47"/>
      <c r="K48" s="47"/>
      <c r="L48" s="47"/>
      <c r="M48" s="47"/>
      <c r="N48" s="47"/>
      <c r="O48" s="47"/>
      <c r="P48" s="47"/>
      <c r="Q48" s="47"/>
      <c r="R48" s="47"/>
      <c r="S48" s="47"/>
      <c r="T48" s="47"/>
      <c r="U48" s="47"/>
    </row>
    <row r="49" spans="1:21" s="99" customFormat="1" x14ac:dyDescent="0.25">
      <c r="G49" s="30"/>
      <c r="H49" s="47"/>
      <c r="I49" s="47"/>
      <c r="J49" s="47"/>
      <c r="K49" s="47"/>
      <c r="L49" s="47"/>
      <c r="M49" s="47"/>
      <c r="N49" s="47"/>
      <c r="O49" s="47"/>
      <c r="P49" s="47"/>
      <c r="Q49" s="47"/>
      <c r="R49" s="47"/>
      <c r="S49" s="47"/>
      <c r="T49" s="47"/>
      <c r="U49" s="47"/>
    </row>
    <row r="50" spans="1:21" s="99" customFormat="1" ht="30" x14ac:dyDescent="0.25">
      <c r="A50" s="52"/>
      <c r="B50" s="52" t="s">
        <v>215</v>
      </c>
      <c r="C50" s="52" t="s">
        <v>218</v>
      </c>
      <c r="D50" s="52" t="s">
        <v>323</v>
      </c>
      <c r="E50" s="52" t="s">
        <v>217</v>
      </c>
      <c r="F50" s="52" t="s">
        <v>216</v>
      </c>
      <c r="G50" s="52" t="s">
        <v>26</v>
      </c>
      <c r="H50" s="47"/>
      <c r="I50" s="47"/>
      <c r="J50" s="47"/>
      <c r="K50" s="47"/>
      <c r="L50" s="47"/>
      <c r="M50" s="47"/>
      <c r="N50" s="47"/>
      <c r="O50" s="47"/>
      <c r="P50" s="47"/>
      <c r="Q50" s="47"/>
      <c r="R50" s="47"/>
      <c r="S50" s="47"/>
      <c r="T50" s="47"/>
      <c r="U50" s="47"/>
    </row>
    <row r="51" spans="1:21" s="99" customFormat="1" x14ac:dyDescent="0.25">
      <c r="A51" s="28" t="s">
        <v>324</v>
      </c>
      <c r="B51" s="31">
        <v>1.7167381974248927E-2</v>
      </c>
      <c r="C51" s="31">
        <v>0.1072961373390558</v>
      </c>
      <c r="D51" s="31">
        <v>0.29828326180257508</v>
      </c>
      <c r="E51" s="31">
        <v>0.30257510729613735</v>
      </c>
      <c r="F51" s="31">
        <v>2.7896995708154508E-2</v>
      </c>
      <c r="G51" s="31">
        <v>0.24678111587982832</v>
      </c>
      <c r="H51" s="47"/>
      <c r="I51" s="47"/>
      <c r="J51" s="47"/>
      <c r="K51" s="47"/>
      <c r="L51" s="47"/>
      <c r="M51" s="47"/>
      <c r="N51" s="47"/>
      <c r="O51" s="47"/>
      <c r="P51" s="47"/>
      <c r="Q51" s="47"/>
      <c r="R51" s="47"/>
      <c r="S51" s="47"/>
      <c r="T51" s="47"/>
      <c r="U51" s="47"/>
    </row>
    <row r="52" spans="1:21" s="99" customFormat="1" x14ac:dyDescent="0.25">
      <c r="A52" s="28" t="s">
        <v>325</v>
      </c>
      <c r="B52" s="31">
        <v>2.1459227467811159E-2</v>
      </c>
      <c r="C52" s="31">
        <v>5.7939914163090127E-2</v>
      </c>
      <c r="D52" s="31">
        <v>0.18454935622317598</v>
      </c>
      <c r="E52" s="31">
        <v>0.48283261802575106</v>
      </c>
      <c r="F52" s="31">
        <v>9.2274678111587988E-2</v>
      </c>
      <c r="G52" s="31">
        <v>0.1609442060085837</v>
      </c>
      <c r="H52" s="47"/>
      <c r="I52" s="47"/>
      <c r="J52" s="47"/>
      <c r="K52" s="47"/>
      <c r="L52" s="47"/>
      <c r="M52" s="47"/>
      <c r="N52" s="47"/>
      <c r="O52" s="47"/>
      <c r="P52" s="47"/>
      <c r="Q52" s="47"/>
      <c r="R52" s="47"/>
      <c r="S52" s="47"/>
      <c r="T52" s="47"/>
      <c r="U52" s="47"/>
    </row>
    <row r="53" spans="1:21" s="99" customFormat="1" x14ac:dyDescent="0.25">
      <c r="A53" s="28" t="s">
        <v>326</v>
      </c>
      <c r="B53" s="31">
        <v>4.2918454935622317E-3</v>
      </c>
      <c r="C53" s="31">
        <v>4.07725321888412E-2</v>
      </c>
      <c r="D53" s="31">
        <v>0.25321888412017168</v>
      </c>
      <c r="E53" s="31">
        <v>0.4978540772532189</v>
      </c>
      <c r="F53" s="31">
        <v>4.5064377682403435E-2</v>
      </c>
      <c r="G53" s="31">
        <v>0.15879828326180256</v>
      </c>
      <c r="H53" s="47"/>
      <c r="I53" s="47"/>
      <c r="J53" s="47"/>
      <c r="K53" s="47"/>
      <c r="L53" s="47"/>
      <c r="M53" s="47"/>
      <c r="N53" s="47"/>
      <c r="O53" s="47"/>
      <c r="P53" s="47"/>
      <c r="Q53" s="47"/>
      <c r="R53" s="47"/>
      <c r="S53" s="47"/>
      <c r="T53" s="47"/>
      <c r="U53" s="47"/>
    </row>
    <row r="54" spans="1:21" s="99" customFormat="1" x14ac:dyDescent="0.25">
      <c r="A54" s="28" t="s">
        <v>327</v>
      </c>
      <c r="B54" s="31">
        <v>6.4377682403433476E-3</v>
      </c>
      <c r="C54" s="31">
        <v>7.9399141630901282E-2</v>
      </c>
      <c r="D54" s="31">
        <v>0.30901287553648071</v>
      </c>
      <c r="E54" s="31">
        <v>0.36480686695278969</v>
      </c>
      <c r="F54" s="31">
        <v>3.0042918454935622E-2</v>
      </c>
      <c r="G54" s="31">
        <v>0.21030042918454936</v>
      </c>
      <c r="H54" s="47"/>
      <c r="I54" s="47"/>
      <c r="J54" s="47"/>
      <c r="K54" s="47"/>
      <c r="L54" s="47"/>
      <c r="M54" s="47"/>
      <c r="N54" s="47"/>
      <c r="O54" s="47"/>
      <c r="P54" s="47"/>
      <c r="Q54" s="47"/>
      <c r="R54" s="47"/>
      <c r="S54" s="47"/>
      <c r="T54" s="47"/>
      <c r="U54" s="47"/>
    </row>
    <row r="55" spans="1:21" s="99" customFormat="1" x14ac:dyDescent="0.25">
      <c r="G55" s="30"/>
      <c r="H55" s="47"/>
      <c r="I55" s="47"/>
      <c r="J55" s="47"/>
      <c r="K55" s="47"/>
      <c r="L55" s="47"/>
      <c r="M55" s="47"/>
      <c r="N55" s="47"/>
      <c r="O55" s="47"/>
      <c r="P55" s="47"/>
      <c r="Q55" s="47"/>
      <c r="R55" s="47"/>
      <c r="S55" s="47"/>
      <c r="T55" s="47"/>
      <c r="U55" s="47"/>
    </row>
    <row r="56" spans="1:21" s="99" customFormat="1" x14ac:dyDescent="0.25">
      <c r="G56" s="30"/>
      <c r="H56" s="47"/>
      <c r="I56" s="47"/>
      <c r="J56" s="47"/>
      <c r="K56" s="47"/>
      <c r="L56" s="47"/>
      <c r="M56" s="47"/>
      <c r="N56" s="47"/>
      <c r="O56" s="47"/>
      <c r="P56" s="47"/>
      <c r="Q56" s="47"/>
      <c r="R56" s="47"/>
      <c r="S56" s="47"/>
      <c r="T56" s="47"/>
      <c r="U56" s="47"/>
    </row>
    <row r="57" spans="1:21" s="112" customFormat="1" x14ac:dyDescent="0.25">
      <c r="A57" s="113" t="s">
        <v>493</v>
      </c>
      <c r="G57" s="30"/>
      <c r="H57" s="47"/>
      <c r="I57" s="47"/>
      <c r="J57" s="47"/>
      <c r="K57" s="47"/>
      <c r="L57" s="47"/>
      <c r="M57" s="47"/>
      <c r="N57" s="47"/>
      <c r="O57" s="47"/>
      <c r="P57" s="47"/>
      <c r="Q57" s="47"/>
      <c r="R57" s="47"/>
      <c r="S57" s="47"/>
      <c r="T57" s="47"/>
      <c r="U57" s="47"/>
    </row>
    <row r="58" spans="1:21" s="99" customFormat="1" x14ac:dyDescent="0.25">
      <c r="A58" s="36" t="s">
        <v>528</v>
      </c>
      <c r="G58" s="30"/>
      <c r="H58" s="47"/>
      <c r="I58" s="47"/>
      <c r="J58" s="47"/>
      <c r="K58" s="47"/>
      <c r="L58" s="47"/>
      <c r="M58" s="47"/>
      <c r="N58" s="47"/>
      <c r="O58" s="47"/>
      <c r="P58" s="47"/>
      <c r="Q58" s="47"/>
      <c r="R58" s="47"/>
      <c r="S58" s="47"/>
      <c r="T58" s="47"/>
      <c r="U58" s="47"/>
    </row>
    <row r="59" spans="1:21" s="99" customFormat="1" x14ac:dyDescent="0.25">
      <c r="A59" s="19" t="s">
        <v>335</v>
      </c>
      <c r="G59" s="30"/>
      <c r="H59" s="47"/>
      <c r="I59" s="47"/>
      <c r="J59" s="47"/>
      <c r="K59" s="47"/>
      <c r="L59" s="47"/>
      <c r="M59" s="47"/>
      <c r="N59" s="47"/>
      <c r="O59" s="47"/>
      <c r="P59" s="47"/>
      <c r="Q59" s="47"/>
      <c r="R59" s="47"/>
      <c r="S59" s="47"/>
      <c r="T59" s="47"/>
      <c r="U59" s="47"/>
    </row>
    <row r="60" spans="1:21" s="99" customFormat="1" x14ac:dyDescent="0.25">
      <c r="G60" s="30"/>
      <c r="H60" s="47"/>
      <c r="I60" s="47"/>
      <c r="J60" s="47"/>
      <c r="K60" s="47"/>
      <c r="L60" s="47"/>
      <c r="M60" s="47"/>
      <c r="N60" s="47"/>
      <c r="O60" s="47"/>
      <c r="P60" s="47"/>
      <c r="Q60" s="47"/>
      <c r="R60" s="47"/>
      <c r="S60" s="47"/>
      <c r="T60" s="47"/>
      <c r="U60" s="47"/>
    </row>
    <row r="61" spans="1:21" s="99" customFormat="1" ht="45" x14ac:dyDescent="0.25">
      <c r="A61" s="52" t="s">
        <v>329</v>
      </c>
      <c r="B61" s="106" t="s">
        <v>331</v>
      </c>
      <c r="C61" s="106" t="s">
        <v>334</v>
      </c>
      <c r="D61" s="52" t="s">
        <v>332</v>
      </c>
      <c r="E61" s="106" t="s">
        <v>333</v>
      </c>
      <c r="F61" s="106" t="s">
        <v>330</v>
      </c>
      <c r="G61" s="30"/>
      <c r="H61" s="47"/>
      <c r="I61" s="47"/>
      <c r="J61" s="47"/>
      <c r="K61" s="47"/>
      <c r="L61" s="47"/>
      <c r="M61" s="47"/>
      <c r="N61" s="47"/>
      <c r="O61" s="47"/>
      <c r="P61" s="47"/>
      <c r="Q61" s="47"/>
      <c r="R61" s="47"/>
      <c r="S61" s="47"/>
      <c r="T61" s="47"/>
      <c r="U61" s="47"/>
    </row>
    <row r="62" spans="1:21" s="99" customFormat="1" x14ac:dyDescent="0.25">
      <c r="A62" s="105">
        <v>1</v>
      </c>
      <c r="B62" s="105">
        <v>176</v>
      </c>
      <c r="C62" s="105">
        <v>157</v>
      </c>
      <c r="D62" s="105">
        <v>94</v>
      </c>
      <c r="E62" s="105">
        <v>26</v>
      </c>
      <c r="F62" s="105">
        <v>13</v>
      </c>
      <c r="G62" s="30"/>
      <c r="H62" s="47"/>
      <c r="I62" s="47"/>
      <c r="J62" s="47"/>
      <c r="K62" s="47"/>
      <c r="L62" s="47"/>
      <c r="M62" s="47"/>
      <c r="N62" s="47"/>
      <c r="O62" s="47"/>
      <c r="P62" s="47"/>
      <c r="Q62" s="47"/>
      <c r="R62" s="47"/>
      <c r="S62" s="47"/>
      <c r="T62" s="47"/>
      <c r="U62" s="47"/>
    </row>
    <row r="63" spans="1:21" s="99" customFormat="1" x14ac:dyDescent="0.25">
      <c r="A63" s="105">
        <v>2</v>
      </c>
      <c r="B63" s="105">
        <v>118</v>
      </c>
      <c r="C63" s="105">
        <v>109</v>
      </c>
      <c r="D63" s="105">
        <v>148</v>
      </c>
      <c r="E63" s="105">
        <v>77</v>
      </c>
      <c r="F63" s="105">
        <v>14</v>
      </c>
      <c r="G63" s="30"/>
      <c r="H63" s="47"/>
      <c r="I63" s="47"/>
      <c r="J63" s="47"/>
      <c r="K63" s="47"/>
      <c r="L63" s="47"/>
      <c r="M63" s="47"/>
      <c r="N63" s="47"/>
      <c r="O63" s="47"/>
      <c r="P63" s="47"/>
      <c r="Q63" s="47"/>
      <c r="R63" s="47"/>
      <c r="S63" s="47"/>
      <c r="T63" s="47"/>
      <c r="U63" s="47"/>
    </row>
    <row r="64" spans="1:21" s="99" customFormat="1" x14ac:dyDescent="0.25">
      <c r="A64" s="105">
        <v>3</v>
      </c>
      <c r="B64" s="105">
        <v>85</v>
      </c>
      <c r="C64" s="105">
        <v>119</v>
      </c>
      <c r="D64" s="105">
        <v>117</v>
      </c>
      <c r="E64" s="105">
        <v>128</v>
      </c>
      <c r="F64" s="105">
        <v>17</v>
      </c>
      <c r="G64" s="30"/>
      <c r="H64" s="47"/>
      <c r="I64" s="47"/>
      <c r="J64" s="47"/>
      <c r="K64" s="47"/>
      <c r="L64" s="47"/>
      <c r="M64" s="47"/>
      <c r="N64" s="47"/>
      <c r="O64" s="47"/>
      <c r="P64" s="47"/>
      <c r="Q64" s="47"/>
      <c r="R64" s="47"/>
      <c r="S64" s="47"/>
      <c r="T64" s="47"/>
      <c r="U64" s="47"/>
    </row>
    <row r="65" spans="1:21" s="99" customFormat="1" x14ac:dyDescent="0.25">
      <c r="A65" s="105">
        <v>4</v>
      </c>
      <c r="B65" s="105">
        <v>77</v>
      </c>
      <c r="C65" s="105">
        <v>71</v>
      </c>
      <c r="D65" s="105">
        <v>92</v>
      </c>
      <c r="E65" s="105">
        <v>200</v>
      </c>
      <c r="F65" s="105">
        <v>26</v>
      </c>
      <c r="G65" s="30"/>
      <c r="H65" s="47"/>
      <c r="I65" s="47"/>
      <c r="J65" s="47"/>
      <c r="K65" s="47"/>
      <c r="L65" s="47"/>
      <c r="M65" s="47"/>
      <c r="N65" s="47"/>
      <c r="O65" s="47"/>
      <c r="P65" s="47"/>
      <c r="Q65" s="47"/>
      <c r="R65" s="47"/>
      <c r="S65" s="47"/>
      <c r="T65" s="47"/>
      <c r="U65" s="47"/>
    </row>
    <row r="66" spans="1:21" s="99" customFormat="1" x14ac:dyDescent="0.25">
      <c r="A66" s="105">
        <v>5</v>
      </c>
      <c r="B66" s="105">
        <v>8</v>
      </c>
      <c r="C66" s="105">
        <v>5</v>
      </c>
      <c r="D66" s="105">
        <v>14</v>
      </c>
      <c r="E66" s="105">
        <v>26</v>
      </c>
      <c r="F66" s="105">
        <v>215</v>
      </c>
      <c r="G66" s="30"/>
      <c r="H66" s="47"/>
      <c r="I66" s="47"/>
      <c r="J66" s="47"/>
      <c r="K66" s="47"/>
      <c r="L66" s="47"/>
      <c r="M66" s="47"/>
      <c r="N66" s="47"/>
      <c r="O66" s="47"/>
      <c r="P66" s="47"/>
      <c r="Q66" s="47"/>
      <c r="R66" s="47"/>
      <c r="S66" s="47"/>
      <c r="T66" s="47"/>
      <c r="U66" s="47"/>
    </row>
    <row r="67" spans="1:21" s="99" customFormat="1" x14ac:dyDescent="0.25">
      <c r="G67" s="30"/>
      <c r="H67" s="47"/>
      <c r="I67" s="47"/>
      <c r="J67" s="47"/>
      <c r="K67" s="47"/>
      <c r="L67" s="47"/>
      <c r="M67" s="47"/>
      <c r="N67" s="47"/>
      <c r="O67" s="47"/>
      <c r="P67" s="47"/>
      <c r="Q67" s="47"/>
      <c r="R67" s="47"/>
      <c r="S67" s="47"/>
      <c r="T67" s="47"/>
      <c r="U67" s="47"/>
    </row>
    <row r="68" spans="1:21" s="99" customFormat="1" ht="30" x14ac:dyDescent="0.25">
      <c r="A68" s="109" t="s">
        <v>503</v>
      </c>
      <c r="B68" s="107">
        <f>B62*5+B63*4+B64*3+B65*2+B66</f>
        <v>1769</v>
      </c>
      <c r="C68" s="107">
        <f t="shared" ref="C68:F68" si="1">C62*5+C63*4+C64*3+C65*2+C66</f>
        <v>1725</v>
      </c>
      <c r="D68" s="107">
        <f t="shared" si="1"/>
        <v>1611</v>
      </c>
      <c r="E68" s="107">
        <f t="shared" si="1"/>
        <v>1248</v>
      </c>
      <c r="F68" s="107">
        <f t="shared" si="1"/>
        <v>439</v>
      </c>
      <c r="G68" s="30"/>
      <c r="H68" s="47"/>
      <c r="I68" s="47"/>
      <c r="J68" s="47"/>
      <c r="K68" s="47"/>
      <c r="L68" s="47"/>
      <c r="M68" s="47"/>
      <c r="N68" s="47"/>
      <c r="O68" s="47"/>
      <c r="P68" s="47"/>
      <c r="Q68" s="47"/>
      <c r="R68" s="47"/>
      <c r="S68" s="47"/>
      <c r="T68" s="47"/>
      <c r="U68" s="47"/>
    </row>
    <row r="69" spans="1:21" s="99" customFormat="1" ht="30" x14ac:dyDescent="0.25">
      <c r="A69" s="109" t="s">
        <v>504</v>
      </c>
      <c r="B69" s="108">
        <f>B68/SUM($B$68:$F$68)</f>
        <v>0.26045347467608954</v>
      </c>
      <c r="C69" s="108">
        <f t="shared" ref="C69:F69" si="2">C68/SUM($B$68:$F$68)</f>
        <v>0.25397526501766782</v>
      </c>
      <c r="D69" s="108">
        <f t="shared" si="2"/>
        <v>0.23719081272084805</v>
      </c>
      <c r="E69" s="108">
        <f t="shared" si="2"/>
        <v>0.18374558303886926</v>
      </c>
      <c r="F69" s="108">
        <f t="shared" si="2"/>
        <v>6.4634864546525325E-2</v>
      </c>
      <c r="G69" s="30"/>
      <c r="H69" s="47"/>
      <c r="I69" s="47"/>
      <c r="J69" s="47"/>
      <c r="K69" s="47"/>
      <c r="L69" s="47"/>
      <c r="M69" s="47"/>
      <c r="N69" s="47"/>
      <c r="O69" s="47"/>
      <c r="P69" s="47"/>
      <c r="Q69" s="47"/>
      <c r="R69" s="47"/>
      <c r="S69" s="47"/>
      <c r="T69" s="47"/>
      <c r="U69" s="47"/>
    </row>
    <row r="70" spans="1:21" s="99" customFormat="1" x14ac:dyDescent="0.25">
      <c r="G70" s="30"/>
      <c r="H70" s="47"/>
      <c r="I70" s="47"/>
      <c r="J70" s="47"/>
      <c r="K70" s="47"/>
      <c r="L70" s="47"/>
      <c r="M70" s="47"/>
      <c r="N70" s="47"/>
      <c r="O70" s="47"/>
      <c r="P70" s="47"/>
      <c r="Q70" s="47"/>
      <c r="R70" s="47"/>
      <c r="S70" s="47"/>
      <c r="T70" s="47"/>
      <c r="U70" s="47"/>
    </row>
    <row r="71" spans="1:21" s="99" customFormat="1" x14ac:dyDescent="0.25">
      <c r="G71" s="30"/>
      <c r="H71" s="47"/>
      <c r="I71" s="47"/>
      <c r="J71" s="47"/>
      <c r="K71" s="47"/>
      <c r="L71" s="47"/>
      <c r="M71" s="47"/>
      <c r="N71" s="47"/>
      <c r="O71" s="47"/>
      <c r="P71" s="47"/>
      <c r="Q71" s="47"/>
      <c r="R71" s="47"/>
      <c r="S71" s="47"/>
      <c r="T71" s="47"/>
      <c r="U71" s="47"/>
    </row>
    <row r="72" spans="1:21" s="99" customFormat="1" x14ac:dyDescent="0.25">
      <c r="G72" s="30"/>
      <c r="H72" s="47"/>
      <c r="I72" s="47"/>
      <c r="J72" s="47"/>
      <c r="K72" s="47"/>
      <c r="L72" s="47"/>
      <c r="M72" s="47"/>
      <c r="N72" s="47"/>
      <c r="O72" s="47"/>
      <c r="P72" s="47"/>
      <c r="Q72" s="47"/>
      <c r="R72" s="47"/>
      <c r="S72" s="47"/>
      <c r="T72" s="47"/>
      <c r="U72" s="47"/>
    </row>
    <row r="73" spans="1:21" s="99" customFormat="1" x14ac:dyDescent="0.25">
      <c r="G73" s="30"/>
      <c r="H73" s="47"/>
      <c r="I73" s="47"/>
      <c r="J73" s="47"/>
      <c r="K73" s="47"/>
      <c r="L73" s="47"/>
      <c r="M73" s="47"/>
      <c r="N73" s="47"/>
      <c r="O73" s="47"/>
      <c r="P73" s="47"/>
      <c r="Q73" s="47"/>
      <c r="R73" s="47"/>
      <c r="S73" s="47"/>
      <c r="T73" s="47"/>
      <c r="U73" s="47"/>
    </row>
    <row r="74" spans="1:21" x14ac:dyDescent="0.25">
      <c r="G74" s="30"/>
      <c r="H74" s="47"/>
      <c r="I74" s="47"/>
      <c r="J74" s="47"/>
      <c r="K74" s="47"/>
      <c r="L74" s="47"/>
      <c r="M74" s="47"/>
      <c r="N74" s="47"/>
      <c r="O74" s="47"/>
      <c r="P74" s="47"/>
      <c r="Q74" s="47"/>
      <c r="R74" s="47"/>
      <c r="S74" s="47"/>
      <c r="T74" s="47"/>
      <c r="U74" s="47"/>
    </row>
    <row r="75" spans="1:21" x14ac:dyDescent="0.25">
      <c r="A75" s="143" t="s">
        <v>219</v>
      </c>
      <c r="B75" s="143"/>
      <c r="C75" s="143"/>
      <c r="D75" s="143"/>
      <c r="E75" s="143"/>
      <c r="F75" s="143"/>
      <c r="G75" s="30"/>
      <c r="H75" s="49"/>
      <c r="I75" s="10"/>
      <c r="J75" s="8"/>
      <c r="K75" s="8"/>
      <c r="L75" s="8"/>
      <c r="M75" s="8"/>
      <c r="N75" s="8"/>
      <c r="O75" s="10"/>
      <c r="P75" s="17"/>
      <c r="Q75" s="17"/>
      <c r="R75" s="17"/>
      <c r="S75" s="17"/>
      <c r="T75" s="17"/>
    </row>
    <row r="76" spans="1:21" x14ac:dyDescent="0.25">
      <c r="A76" s="141" t="s">
        <v>529</v>
      </c>
      <c r="B76" s="141"/>
      <c r="C76" s="141"/>
      <c r="D76" s="141"/>
      <c r="E76" s="141"/>
      <c r="F76" s="141"/>
      <c r="G76" s="30"/>
      <c r="H76" s="49"/>
      <c r="I76" s="10"/>
      <c r="J76" s="8"/>
      <c r="K76" s="8"/>
      <c r="L76" s="8"/>
      <c r="M76" s="8"/>
      <c r="N76" s="8"/>
      <c r="O76" s="10"/>
      <c r="P76" s="17"/>
      <c r="Q76" s="17"/>
      <c r="R76" s="17"/>
      <c r="S76" s="17"/>
      <c r="T76" s="17"/>
    </row>
    <row r="78" spans="1:21" x14ac:dyDescent="0.25">
      <c r="A78" s="59" t="s">
        <v>221</v>
      </c>
      <c r="B78" s="60" t="s">
        <v>9</v>
      </c>
      <c r="C78" s="18"/>
    </row>
    <row r="79" spans="1:21" x14ac:dyDescent="0.25">
      <c r="A79" s="28" t="s">
        <v>126</v>
      </c>
      <c r="B79" s="31">
        <v>0.25107296137339058</v>
      </c>
      <c r="C79" s="18"/>
    </row>
    <row r="80" spans="1:21" x14ac:dyDescent="0.25">
      <c r="A80" s="28" t="s">
        <v>220</v>
      </c>
      <c r="B80" s="31">
        <v>0.24248927038626608</v>
      </c>
      <c r="C80" s="18"/>
    </row>
    <row r="81" spans="1:3" x14ac:dyDescent="0.25">
      <c r="A81" s="28" t="s">
        <v>127</v>
      </c>
      <c r="B81" s="31">
        <v>0.13090128755364808</v>
      </c>
      <c r="C81" s="18"/>
    </row>
    <row r="82" spans="1:3" x14ac:dyDescent="0.25">
      <c r="A82" s="28" t="s">
        <v>128</v>
      </c>
      <c r="B82" s="31">
        <v>0.10085836909871244</v>
      </c>
      <c r="C82" s="18"/>
    </row>
    <row r="83" spans="1:3" x14ac:dyDescent="0.25">
      <c r="A83" s="28" t="s">
        <v>129</v>
      </c>
      <c r="B83" s="31">
        <v>9.4420600858369105E-2</v>
      </c>
      <c r="C83" s="18"/>
    </row>
    <row r="84" spans="1:3" x14ac:dyDescent="0.25">
      <c r="A84" s="28" t="s">
        <v>130</v>
      </c>
      <c r="B84" s="31">
        <v>9.2274678111587988E-2</v>
      </c>
      <c r="C84" s="18"/>
    </row>
    <row r="85" spans="1:3" x14ac:dyDescent="0.25">
      <c r="A85" s="28" t="s">
        <v>48</v>
      </c>
      <c r="B85" s="31">
        <v>0.05</v>
      </c>
      <c r="C85" s="18"/>
    </row>
    <row r="86" spans="1:3" x14ac:dyDescent="0.25">
      <c r="A86" s="28" t="s">
        <v>131</v>
      </c>
      <c r="B86" s="31">
        <v>3.8626609442060089E-2</v>
      </c>
      <c r="C86" s="18"/>
    </row>
    <row r="87" spans="1:3" x14ac:dyDescent="0.25">
      <c r="A87" s="18"/>
      <c r="B87" s="18"/>
      <c r="C87" s="18"/>
    </row>
    <row r="88" spans="1:3" x14ac:dyDescent="0.25">
      <c r="A88" s="54"/>
    </row>
    <row r="91" spans="1:3" s="34" customFormat="1" x14ac:dyDescent="0.25"/>
    <row r="92" spans="1:3" s="34" customFormat="1" x14ac:dyDescent="0.25"/>
    <row r="93" spans="1:3" s="34" customFormat="1" x14ac:dyDescent="0.25"/>
    <row r="97" spans="1:24" s="34" customFormat="1" x14ac:dyDescent="0.25"/>
    <row r="98" spans="1:24" s="34" customFormat="1" x14ac:dyDescent="0.25"/>
    <row r="99" spans="1:24" s="34" customFormat="1" x14ac:dyDescent="0.25">
      <c r="A99" s="58" t="s">
        <v>318</v>
      </c>
      <c r="B99" s="57"/>
      <c r="C99" s="57"/>
      <c r="D99" s="57"/>
      <c r="E99" s="57"/>
      <c r="F99" s="57"/>
    </row>
    <row r="101" spans="1:24" x14ac:dyDescent="0.25">
      <c r="A101" s="29" t="s">
        <v>223</v>
      </c>
    </row>
    <row r="102" spans="1:24" x14ac:dyDescent="0.25">
      <c r="A102" s="141" t="s">
        <v>222</v>
      </c>
      <c r="B102" s="141"/>
      <c r="C102" s="141"/>
      <c r="D102" s="141"/>
      <c r="E102" s="141"/>
      <c r="F102" s="141"/>
      <c r="G102" s="141"/>
    </row>
    <row r="103" spans="1:24" x14ac:dyDescent="0.25">
      <c r="A103" s="141" t="s">
        <v>225</v>
      </c>
      <c r="B103" s="141"/>
      <c r="C103" s="141"/>
      <c r="D103" s="141"/>
      <c r="E103" s="141"/>
      <c r="F103" s="141"/>
      <c r="G103" s="141"/>
      <c r="H103" s="141"/>
      <c r="I103" s="141"/>
      <c r="J103" s="141"/>
      <c r="K103" s="141"/>
    </row>
    <row r="104" spans="1:24" s="54" customFormat="1" x14ac:dyDescent="0.25"/>
    <row r="105" spans="1:24" s="54" customFormat="1" x14ac:dyDescent="0.25"/>
    <row r="106" spans="1:24" s="54" customFormat="1" x14ac:dyDescent="0.25">
      <c r="A106" s="97" t="s">
        <v>294</v>
      </c>
    </row>
    <row r="107" spans="1:24" s="54" customFormat="1" x14ac:dyDescent="0.25">
      <c r="A107" s="55" t="s">
        <v>293</v>
      </c>
    </row>
    <row r="109" spans="1:24" ht="30" x14ac:dyDescent="0.25">
      <c r="A109" s="51"/>
      <c r="B109" s="139" t="s">
        <v>49</v>
      </c>
      <c r="C109" s="139" t="s">
        <v>50</v>
      </c>
      <c r="D109" s="138" t="s">
        <v>224</v>
      </c>
      <c r="E109" s="139" t="s">
        <v>51</v>
      </c>
      <c r="F109" s="139" t="s">
        <v>52</v>
      </c>
      <c r="H109" s="52" t="s">
        <v>536</v>
      </c>
    </row>
    <row r="110" spans="1:24" x14ac:dyDescent="0.25">
      <c r="A110" s="3" t="s">
        <v>65</v>
      </c>
      <c r="B110" s="5">
        <v>0.12873563218390804</v>
      </c>
      <c r="C110" s="5">
        <v>0.39540229885057471</v>
      </c>
      <c r="D110" s="5">
        <v>0.26666666666666666</v>
      </c>
      <c r="E110" s="5">
        <v>0.16321839080459771</v>
      </c>
      <c r="F110" s="5">
        <v>4.5977011494252873E-2</v>
      </c>
      <c r="H110" s="4">
        <f>-(2*B110+C110-E110-2*F110)</f>
        <v>-0.39770114942528739</v>
      </c>
    </row>
    <row r="111" spans="1:24" x14ac:dyDescent="0.25">
      <c r="A111" s="3" t="s">
        <v>59</v>
      </c>
      <c r="B111" s="5">
        <v>6.8493150684931503E-2</v>
      </c>
      <c r="C111" s="5">
        <v>0.31506849315068491</v>
      </c>
      <c r="D111" s="5">
        <v>0.24657534246575341</v>
      </c>
      <c r="E111" s="5">
        <v>0.28538812785388129</v>
      </c>
      <c r="F111" s="5">
        <v>8.4474885844748854E-2</v>
      </c>
      <c r="H111" s="4">
        <f t="shared" ref="H111:H123" si="3">-(2*B111+C111-E111-2*F111)</f>
        <v>2.2831050228310779E-3</v>
      </c>
      <c r="X111" s="54"/>
    </row>
    <row r="112" spans="1:24" x14ac:dyDescent="0.25">
      <c r="A112" s="3" t="s">
        <v>56</v>
      </c>
      <c r="B112" s="5">
        <v>6.2780269058295965E-2</v>
      </c>
      <c r="C112" s="5">
        <v>0.31390134529147984</v>
      </c>
      <c r="D112" s="5">
        <v>0.2623318385650224</v>
      </c>
      <c r="E112" s="5">
        <v>0.27802690582959644</v>
      </c>
      <c r="F112" s="5">
        <v>8.2959641255605385E-2</v>
      </c>
      <c r="H112" s="4">
        <f t="shared" si="3"/>
        <v>4.4843049327354112E-3</v>
      </c>
      <c r="X112" s="54"/>
    </row>
    <row r="113" spans="1:24" x14ac:dyDescent="0.25">
      <c r="A113" s="3" t="s">
        <v>55</v>
      </c>
      <c r="B113" s="5">
        <v>6.1224489795918366E-2</v>
      </c>
      <c r="C113" s="5">
        <v>0.29024943310657597</v>
      </c>
      <c r="D113" s="5">
        <v>0.29251700680272108</v>
      </c>
      <c r="E113" s="5">
        <v>0.2857142857142857</v>
      </c>
      <c r="F113" s="5">
        <v>7.029478458049887E-2</v>
      </c>
      <c r="H113" s="4">
        <f t="shared" si="3"/>
        <v>1.3605442176870763E-2</v>
      </c>
      <c r="X113" s="54"/>
    </row>
    <row r="114" spans="1:24" x14ac:dyDescent="0.25">
      <c r="A114" s="3" t="s">
        <v>66</v>
      </c>
      <c r="B114" s="5">
        <v>6.5727699530516437E-2</v>
      </c>
      <c r="C114" s="5">
        <v>0.27699530516431925</v>
      </c>
      <c r="D114" s="5">
        <v>0.31220657276995306</v>
      </c>
      <c r="E114" s="5">
        <v>0.26525821596244131</v>
      </c>
      <c r="F114" s="5">
        <v>7.9812206572769953E-2</v>
      </c>
      <c r="H114" s="4">
        <f t="shared" si="3"/>
        <v>1.6431924882629095E-2</v>
      </c>
      <c r="X114" s="54"/>
    </row>
    <row r="115" spans="1:24" x14ac:dyDescent="0.25">
      <c r="A115" s="3" t="s">
        <v>64</v>
      </c>
      <c r="B115" s="5">
        <v>5.0761421319796954E-2</v>
      </c>
      <c r="C115" s="5">
        <v>0.25888324873096447</v>
      </c>
      <c r="D115" s="5">
        <v>0.32487309644670048</v>
      </c>
      <c r="E115" s="5">
        <v>0.28680203045685282</v>
      </c>
      <c r="F115" s="5">
        <v>7.8680203045685279E-2</v>
      </c>
      <c r="H115" s="4">
        <f t="shared" si="3"/>
        <v>8.3756345177665031E-2</v>
      </c>
      <c r="X115" s="54"/>
    </row>
    <row r="116" spans="1:24" x14ac:dyDescent="0.25">
      <c r="A116" s="3" t="s">
        <v>57</v>
      </c>
      <c r="B116" s="5">
        <v>2.9776674937965261E-2</v>
      </c>
      <c r="C116" s="5">
        <v>0.27543424317617865</v>
      </c>
      <c r="D116" s="5">
        <v>0.28287841191066998</v>
      </c>
      <c r="E116" s="5">
        <v>0.34491315136476425</v>
      </c>
      <c r="F116" s="5">
        <v>6.699751861042183E-2</v>
      </c>
      <c r="H116" s="4">
        <f t="shared" si="3"/>
        <v>0.14392059553349873</v>
      </c>
      <c r="X116" s="54"/>
    </row>
    <row r="117" spans="1:24" x14ac:dyDescent="0.25">
      <c r="A117" s="3" t="s">
        <v>54</v>
      </c>
      <c r="B117" s="5">
        <v>4.072398190045249E-2</v>
      </c>
      <c r="C117" s="5">
        <v>0.25339366515837103</v>
      </c>
      <c r="D117" s="5">
        <v>0.28280542986425339</v>
      </c>
      <c r="E117" s="5">
        <v>0.29864253393665158</v>
      </c>
      <c r="F117" s="5">
        <v>0.1244343891402715</v>
      </c>
      <c r="H117" s="4">
        <f t="shared" si="3"/>
        <v>0.21266968325791857</v>
      </c>
      <c r="X117" s="54"/>
    </row>
    <row r="118" spans="1:24" x14ac:dyDescent="0.25">
      <c r="A118" s="3" t="s">
        <v>62</v>
      </c>
      <c r="B118" s="5">
        <v>3.9312039312039311E-2</v>
      </c>
      <c r="C118" s="5">
        <v>0.19164619164619165</v>
      </c>
      <c r="D118" s="5">
        <v>0.30466830466830469</v>
      </c>
      <c r="E118" s="5">
        <v>0.37346437346437344</v>
      </c>
      <c r="F118" s="5">
        <v>9.0909090909090912E-2</v>
      </c>
      <c r="H118" s="4">
        <f t="shared" si="3"/>
        <v>0.28501228501228498</v>
      </c>
      <c r="X118" s="54"/>
    </row>
    <row r="119" spans="1:24" x14ac:dyDescent="0.25">
      <c r="A119" s="3" t="s">
        <v>63</v>
      </c>
      <c r="B119" s="5">
        <v>4.4811320754716978E-2</v>
      </c>
      <c r="C119" s="5">
        <v>0.18632075471698112</v>
      </c>
      <c r="D119" s="5">
        <v>0.31367924528301888</v>
      </c>
      <c r="E119" s="5">
        <v>0.34433962264150941</v>
      </c>
      <c r="F119" s="5">
        <v>0.11084905660377359</v>
      </c>
      <c r="H119" s="4">
        <f t="shared" si="3"/>
        <v>0.29009433962264153</v>
      </c>
      <c r="X119" s="54"/>
    </row>
    <row r="120" spans="1:24" x14ac:dyDescent="0.25">
      <c r="A120" s="3" t="s">
        <v>61</v>
      </c>
      <c r="B120" s="5">
        <v>4.3879907621247112E-2</v>
      </c>
      <c r="C120" s="5">
        <v>0.23325635103926096</v>
      </c>
      <c r="D120" s="5">
        <v>0.17551963048498845</v>
      </c>
      <c r="E120" s="5">
        <v>0.32563510392609701</v>
      </c>
      <c r="F120" s="5">
        <v>0.22170900692840648</v>
      </c>
      <c r="H120" s="4">
        <f t="shared" si="3"/>
        <v>0.4480369515011548</v>
      </c>
      <c r="X120" s="54"/>
    </row>
    <row r="121" spans="1:24" x14ac:dyDescent="0.25">
      <c r="A121" s="3" t="s">
        <v>58</v>
      </c>
      <c r="B121" s="5">
        <v>4.2352941176470586E-2</v>
      </c>
      <c r="C121" s="5">
        <v>0.15764705882352942</v>
      </c>
      <c r="D121" s="5">
        <v>0.20705882352941177</v>
      </c>
      <c r="E121" s="5">
        <v>0.40235294117647058</v>
      </c>
      <c r="F121" s="5">
        <v>0.19058823529411764</v>
      </c>
      <c r="H121" s="4">
        <f t="shared" si="3"/>
        <v>0.54117647058823526</v>
      </c>
      <c r="X121" s="54"/>
    </row>
    <row r="122" spans="1:24" x14ac:dyDescent="0.25">
      <c r="A122" s="3" t="s">
        <v>60</v>
      </c>
      <c r="B122" s="5">
        <v>3.6458333333333336E-2</v>
      </c>
      <c r="C122" s="5">
        <v>0.1328125</v>
      </c>
      <c r="D122" s="5">
        <v>0.19270833333333334</v>
      </c>
      <c r="E122" s="5">
        <v>0.41666666666666669</v>
      </c>
      <c r="F122" s="5">
        <v>0.22135416666666666</v>
      </c>
      <c r="H122" s="4">
        <f t="shared" si="3"/>
        <v>0.65364583333333326</v>
      </c>
      <c r="X122" s="54"/>
    </row>
    <row r="123" spans="1:24" x14ac:dyDescent="0.25">
      <c r="A123" s="3" t="s">
        <v>53</v>
      </c>
      <c r="B123" s="5">
        <v>3.309692671394799E-2</v>
      </c>
      <c r="C123" s="5">
        <v>8.9834515366430265E-2</v>
      </c>
      <c r="D123" s="5">
        <v>0.15366430260047281</v>
      </c>
      <c r="E123" s="5">
        <v>0.3664302600472813</v>
      </c>
      <c r="F123" s="5">
        <v>0.35697399527186763</v>
      </c>
      <c r="H123" s="4">
        <f t="shared" si="3"/>
        <v>0.92434988179669031</v>
      </c>
      <c r="X123" s="54"/>
    </row>
    <row r="125" spans="1:24" x14ac:dyDescent="0.25">
      <c r="A125" s="54"/>
    </row>
    <row r="126" spans="1:24" s="54" customFormat="1" x14ac:dyDescent="0.25"/>
    <row r="127" spans="1:24" s="54" customFormat="1" x14ac:dyDescent="0.25"/>
    <row r="128" spans="1:24" s="54" customFormat="1" x14ac:dyDescent="0.25">
      <c r="A128" s="98" t="s">
        <v>524</v>
      </c>
    </row>
    <row r="129" spans="1:15" s="54" customFormat="1" x14ac:dyDescent="0.25">
      <c r="A129" s="19" t="s">
        <v>526</v>
      </c>
    </row>
    <row r="130" spans="1:15" s="54" customFormat="1" x14ac:dyDescent="0.25"/>
    <row r="131" spans="1:15" s="54" customFormat="1" ht="30" x14ac:dyDescent="0.25">
      <c r="A131" s="51"/>
      <c r="B131" s="139" t="s">
        <v>26</v>
      </c>
      <c r="C131" s="139" t="s">
        <v>49</v>
      </c>
      <c r="D131" s="139" t="s">
        <v>50</v>
      </c>
      <c r="E131" s="138" t="s">
        <v>224</v>
      </c>
      <c r="F131" s="139" t="s">
        <v>51</v>
      </c>
      <c r="G131" s="139" t="s">
        <v>52</v>
      </c>
      <c r="I131" s="52" t="s">
        <v>536</v>
      </c>
    </row>
    <row r="132" spans="1:15" s="54" customFormat="1" x14ac:dyDescent="0.25">
      <c r="A132" s="3" t="s">
        <v>65</v>
      </c>
      <c r="B132" s="5">
        <v>6.652360515021459E-2</v>
      </c>
      <c r="C132" s="5">
        <v>0.12017167381974249</v>
      </c>
      <c r="D132" s="5">
        <v>0.36909871244635195</v>
      </c>
      <c r="E132" s="5">
        <v>0.24892703862660945</v>
      </c>
      <c r="F132" s="5">
        <v>0.15236051502145923</v>
      </c>
      <c r="G132" s="5">
        <v>4.2918454935622317E-2</v>
      </c>
      <c r="I132" s="4">
        <f>-(2*C132+D132-F132-2*G132)</f>
        <v>-0.37124463519313305</v>
      </c>
      <c r="J132" s="134"/>
      <c r="K132" s="134"/>
      <c r="L132" s="134"/>
      <c r="M132" s="134"/>
      <c r="N132" s="134"/>
      <c r="O132" s="134"/>
    </row>
    <row r="133" spans="1:15" s="54" customFormat="1" x14ac:dyDescent="0.25">
      <c r="A133" s="3" t="s">
        <v>59</v>
      </c>
      <c r="B133" s="5">
        <v>6.0085836909871244E-2</v>
      </c>
      <c r="C133" s="5">
        <v>6.4377682403433473E-2</v>
      </c>
      <c r="D133" s="5">
        <v>0.29613733905579398</v>
      </c>
      <c r="E133" s="5">
        <v>0.23175965665236051</v>
      </c>
      <c r="F133" s="5">
        <v>0.26824034334763946</v>
      </c>
      <c r="G133" s="5">
        <v>7.9399141630901282E-2</v>
      </c>
      <c r="I133" s="4">
        <f t="shared" ref="I133:I145" si="4">-(2*C133+D133-F133-2*G133)</f>
        <v>2.1459227467811037E-3</v>
      </c>
      <c r="J133" s="134"/>
      <c r="K133" s="134"/>
      <c r="L133" s="134"/>
      <c r="M133" s="134"/>
      <c r="N133" s="134"/>
      <c r="O133" s="134"/>
    </row>
    <row r="134" spans="1:15" s="54" customFormat="1" x14ac:dyDescent="0.25">
      <c r="A134" s="3" t="s">
        <v>56</v>
      </c>
      <c r="B134" s="5">
        <v>4.07725321888412E-2</v>
      </c>
      <c r="C134" s="5">
        <v>6.0085836909871244E-2</v>
      </c>
      <c r="D134" s="5">
        <v>0.30042918454935624</v>
      </c>
      <c r="E134" s="5">
        <v>0.25107296137339058</v>
      </c>
      <c r="F134" s="5">
        <v>0.26609442060085836</v>
      </c>
      <c r="G134" s="5">
        <v>7.9399141630901282E-2</v>
      </c>
      <c r="I134" s="4">
        <f t="shared" si="4"/>
        <v>4.2918454935622075E-3</v>
      </c>
      <c r="J134" s="134"/>
      <c r="K134" s="134"/>
      <c r="L134" s="134"/>
      <c r="M134" s="134"/>
      <c r="N134" s="134"/>
      <c r="O134" s="134"/>
    </row>
    <row r="135" spans="1:15" s="54" customFormat="1" x14ac:dyDescent="0.25">
      <c r="A135" s="3" t="s">
        <v>55</v>
      </c>
      <c r="B135" s="5">
        <v>5.1502145922746781E-2</v>
      </c>
      <c r="C135" s="5">
        <v>5.7939914163090127E-2</v>
      </c>
      <c r="D135" s="5">
        <v>0.27467811158798283</v>
      </c>
      <c r="E135" s="5">
        <v>0.27682403433476394</v>
      </c>
      <c r="F135" s="5">
        <v>0.27038626609442062</v>
      </c>
      <c r="G135" s="5">
        <v>6.652360515021459E-2</v>
      </c>
      <c r="I135" s="4">
        <f t="shared" si="4"/>
        <v>1.2875536480686706E-2</v>
      </c>
      <c r="J135" s="134"/>
      <c r="K135" s="134"/>
      <c r="L135" s="134"/>
      <c r="M135" s="134"/>
      <c r="N135" s="134"/>
      <c r="O135" s="134"/>
    </row>
    <row r="136" spans="1:15" s="54" customFormat="1" x14ac:dyDescent="0.25">
      <c r="A136" s="3" t="s">
        <v>66</v>
      </c>
      <c r="B136" s="5">
        <v>8.5836909871244635E-2</v>
      </c>
      <c r="C136" s="5">
        <v>6.0085836909871244E-2</v>
      </c>
      <c r="D136" s="5">
        <v>0.25321888412017168</v>
      </c>
      <c r="E136" s="5">
        <v>0.28540772532188841</v>
      </c>
      <c r="F136" s="5">
        <v>0.24248927038626608</v>
      </c>
      <c r="G136" s="5">
        <v>7.2961373390557943E-2</v>
      </c>
      <c r="I136" s="4">
        <f t="shared" si="4"/>
        <v>1.5021459227467809E-2</v>
      </c>
      <c r="J136" s="134"/>
      <c r="K136" s="134"/>
      <c r="L136" s="134"/>
      <c r="M136" s="134"/>
      <c r="N136" s="134"/>
      <c r="O136" s="134"/>
    </row>
    <row r="137" spans="1:15" s="54" customFormat="1" x14ac:dyDescent="0.25">
      <c r="A137" s="3" t="s">
        <v>64</v>
      </c>
      <c r="B137" s="5">
        <v>0.15236051502145923</v>
      </c>
      <c r="C137" s="5">
        <v>4.2918454935622317E-2</v>
      </c>
      <c r="D137" s="5">
        <v>0.21888412017167383</v>
      </c>
      <c r="E137" s="5">
        <v>0.27467811158798283</v>
      </c>
      <c r="F137" s="5">
        <v>0.24248927038626608</v>
      </c>
      <c r="G137" s="5">
        <v>6.652360515021459E-2</v>
      </c>
      <c r="I137" s="4">
        <f t="shared" si="4"/>
        <v>7.0815450643776812E-2</v>
      </c>
      <c r="J137" s="134"/>
      <c r="K137" s="134"/>
      <c r="L137" s="134"/>
      <c r="M137" s="134"/>
      <c r="N137" s="134"/>
      <c r="O137" s="134"/>
    </row>
    <row r="138" spans="1:15" s="54" customFormat="1" x14ac:dyDescent="0.25">
      <c r="A138" s="3" t="s">
        <v>57</v>
      </c>
      <c r="B138" s="5">
        <v>0.13519313304721031</v>
      </c>
      <c r="C138" s="5">
        <v>2.575107296137339E-2</v>
      </c>
      <c r="D138" s="5">
        <v>0.23819742489270387</v>
      </c>
      <c r="E138" s="5">
        <v>0.24463519313304721</v>
      </c>
      <c r="F138" s="5">
        <v>0.29828326180257508</v>
      </c>
      <c r="G138" s="5">
        <v>5.7939914163090127E-2</v>
      </c>
      <c r="I138" s="4">
        <f t="shared" si="4"/>
        <v>0.12446351931330467</v>
      </c>
      <c r="J138" s="134"/>
      <c r="K138" s="134"/>
      <c r="L138" s="134"/>
      <c r="M138" s="134"/>
      <c r="N138" s="134"/>
      <c r="O138" s="134"/>
    </row>
    <row r="139" spans="1:15" s="54" customFormat="1" x14ac:dyDescent="0.25">
      <c r="A139" s="3" t="s">
        <v>54</v>
      </c>
      <c r="B139" s="5">
        <v>5.1502145922746781E-2</v>
      </c>
      <c r="C139" s="5">
        <v>3.8626609442060089E-2</v>
      </c>
      <c r="D139" s="5">
        <v>0.24034334763948498</v>
      </c>
      <c r="E139" s="5">
        <v>0.26824034334763946</v>
      </c>
      <c r="F139" s="5">
        <v>0.2832618025751073</v>
      </c>
      <c r="G139" s="5">
        <v>0.11802575107296137</v>
      </c>
      <c r="I139" s="4">
        <f t="shared" si="4"/>
        <v>0.20171673819742492</v>
      </c>
      <c r="J139" s="134"/>
      <c r="K139" s="134"/>
      <c r="L139" s="134"/>
      <c r="M139" s="134"/>
      <c r="N139" s="134"/>
      <c r="O139" s="134"/>
    </row>
    <row r="140" spans="1:15" s="54" customFormat="1" x14ac:dyDescent="0.25">
      <c r="A140" s="3" t="s">
        <v>62</v>
      </c>
      <c r="B140" s="5">
        <v>0.12660944206008584</v>
      </c>
      <c r="C140" s="5">
        <v>3.4334763948497854E-2</v>
      </c>
      <c r="D140" s="5">
        <v>0.16738197424892703</v>
      </c>
      <c r="E140" s="5">
        <v>0.26609442060085836</v>
      </c>
      <c r="F140" s="5">
        <v>0.3261802575107296</v>
      </c>
      <c r="G140" s="5">
        <v>7.9399141630901282E-2</v>
      </c>
      <c r="I140" s="4">
        <f t="shared" si="4"/>
        <v>0.24892703862660942</v>
      </c>
      <c r="J140" s="134"/>
      <c r="K140" s="134"/>
      <c r="L140" s="134"/>
      <c r="M140" s="134"/>
      <c r="N140" s="134"/>
      <c r="O140" s="134"/>
    </row>
    <row r="141" spans="1:15" s="54" customFormat="1" x14ac:dyDescent="0.25">
      <c r="A141" s="3" t="s">
        <v>63</v>
      </c>
      <c r="B141" s="5">
        <v>9.012875536480687E-2</v>
      </c>
      <c r="C141" s="5">
        <v>4.07725321888412E-2</v>
      </c>
      <c r="D141" s="5">
        <v>0.16952789699570817</v>
      </c>
      <c r="E141" s="5">
        <v>0.28540772532188841</v>
      </c>
      <c r="F141" s="5">
        <v>0.31330472103004292</v>
      </c>
      <c r="G141" s="5">
        <v>0.10085836909871244</v>
      </c>
      <c r="I141" s="4">
        <f t="shared" si="4"/>
        <v>0.26394849785407726</v>
      </c>
      <c r="J141" s="134"/>
      <c r="K141" s="134"/>
      <c r="L141" s="134"/>
      <c r="M141" s="134"/>
      <c r="N141" s="134"/>
      <c r="O141" s="134"/>
    </row>
    <row r="142" spans="1:15" s="54" customFormat="1" x14ac:dyDescent="0.25">
      <c r="A142" s="3" t="s">
        <v>61</v>
      </c>
      <c r="B142" s="5">
        <v>6.8669527896995708E-2</v>
      </c>
      <c r="C142" s="5">
        <v>4.07725321888412E-2</v>
      </c>
      <c r="D142" s="5">
        <v>0.2167381974248927</v>
      </c>
      <c r="E142" s="5">
        <v>0.1630901287553648</v>
      </c>
      <c r="F142" s="5">
        <v>0.30257510729613735</v>
      </c>
      <c r="G142" s="5">
        <v>0.20600858369098712</v>
      </c>
      <c r="I142" s="4">
        <f t="shared" si="4"/>
        <v>0.41630901287553651</v>
      </c>
      <c r="J142" s="134"/>
      <c r="K142" s="134"/>
      <c r="L142" s="134"/>
      <c r="M142" s="134"/>
      <c r="N142" s="134"/>
      <c r="O142" s="134"/>
    </row>
    <row r="143" spans="1:15" s="54" customFormat="1" x14ac:dyDescent="0.25">
      <c r="A143" s="3" t="s">
        <v>58</v>
      </c>
      <c r="B143" s="5">
        <v>8.7982832618025753E-2</v>
      </c>
      <c r="C143" s="5">
        <v>3.8626609442060089E-2</v>
      </c>
      <c r="D143" s="5">
        <v>0.14377682403433475</v>
      </c>
      <c r="E143" s="5">
        <v>0.18884120171673821</v>
      </c>
      <c r="F143" s="5">
        <v>0.36695278969957079</v>
      </c>
      <c r="G143" s="5">
        <v>0.17381974248927037</v>
      </c>
      <c r="I143" s="4">
        <f t="shared" si="4"/>
        <v>0.49356223175965663</v>
      </c>
      <c r="J143" s="134"/>
      <c r="K143" s="134"/>
      <c r="L143" s="134"/>
      <c r="M143" s="134"/>
      <c r="N143" s="134"/>
      <c r="O143" s="134"/>
    </row>
    <row r="144" spans="1:15" s="54" customFormat="1" x14ac:dyDescent="0.25">
      <c r="A144" s="3" t="s">
        <v>60</v>
      </c>
      <c r="B144" s="5">
        <v>0.17596566523605151</v>
      </c>
      <c r="C144" s="5">
        <v>3.0042918454935622E-2</v>
      </c>
      <c r="D144" s="5">
        <v>0.10944206008583691</v>
      </c>
      <c r="E144" s="5">
        <v>0.15879828326180256</v>
      </c>
      <c r="F144" s="5">
        <v>0.34334763948497854</v>
      </c>
      <c r="G144" s="5">
        <v>0.18240343347639484</v>
      </c>
      <c r="I144" s="4">
        <f t="shared" si="4"/>
        <v>0.53862660944206009</v>
      </c>
      <c r="J144" s="134"/>
      <c r="K144" s="134"/>
      <c r="L144" s="134"/>
      <c r="M144" s="134"/>
      <c r="N144" s="134"/>
      <c r="O144" s="134"/>
    </row>
    <row r="145" spans="1:20" s="54" customFormat="1" x14ac:dyDescent="0.25">
      <c r="A145" s="3" t="s">
        <v>53</v>
      </c>
      <c r="B145" s="5">
        <v>9.2274678111587988E-2</v>
      </c>
      <c r="C145" s="5">
        <v>3.0042918454935622E-2</v>
      </c>
      <c r="D145" s="5">
        <v>8.15450643776824E-2</v>
      </c>
      <c r="E145" s="5">
        <v>0.13948497854077252</v>
      </c>
      <c r="F145" s="5">
        <v>0.33261802575107297</v>
      </c>
      <c r="G145" s="5">
        <v>0.32403433476394849</v>
      </c>
      <c r="I145" s="4">
        <f t="shared" si="4"/>
        <v>0.83905579399141628</v>
      </c>
      <c r="J145" s="134"/>
      <c r="K145" s="134"/>
      <c r="L145" s="134"/>
      <c r="M145" s="134"/>
      <c r="N145" s="134"/>
      <c r="O145" s="134"/>
    </row>
    <row r="146" spans="1:20" s="99" customFormat="1" x14ac:dyDescent="0.25">
      <c r="A146" s="10"/>
      <c r="B146" s="10"/>
      <c r="C146" s="10"/>
      <c r="D146" s="10"/>
      <c r="E146" s="10"/>
      <c r="F146" s="10"/>
      <c r="G146" s="10"/>
      <c r="I146" s="134"/>
      <c r="J146" s="134"/>
      <c r="K146" s="134"/>
      <c r="L146" s="134"/>
      <c r="M146" s="134"/>
      <c r="N146" s="134"/>
      <c r="O146" s="134"/>
    </row>
    <row r="147" spans="1:20" s="99" customFormat="1" x14ac:dyDescent="0.25">
      <c r="A147" s="10"/>
      <c r="B147" s="10"/>
      <c r="C147" s="10"/>
      <c r="D147" s="10"/>
      <c r="E147" s="10"/>
      <c r="F147" s="10"/>
      <c r="G147" s="10"/>
    </row>
    <row r="148" spans="1:20" s="99" customFormat="1" x14ac:dyDescent="0.25">
      <c r="A148" s="10"/>
      <c r="B148" s="10"/>
      <c r="C148" s="10"/>
      <c r="D148" s="10"/>
      <c r="E148" s="10"/>
      <c r="F148" s="10"/>
      <c r="G148" s="10"/>
    </row>
    <row r="149" spans="1:20" s="99" customFormat="1" x14ac:dyDescent="0.25">
      <c r="A149" s="137" t="s">
        <v>527</v>
      </c>
      <c r="B149" s="10"/>
      <c r="C149" s="10"/>
      <c r="D149" s="10"/>
      <c r="E149" s="10"/>
      <c r="F149" s="10"/>
      <c r="G149" s="10"/>
    </row>
    <row r="150" spans="1:20" s="99" customFormat="1" x14ac:dyDescent="0.25">
      <c r="A150" s="10" t="s">
        <v>534</v>
      </c>
      <c r="B150" s="10"/>
      <c r="C150" s="10"/>
      <c r="D150" s="10"/>
      <c r="E150" s="10"/>
      <c r="F150" s="10"/>
      <c r="G150" s="10"/>
    </row>
    <row r="151" spans="1:20" s="99" customFormat="1" x14ac:dyDescent="0.25">
      <c r="A151" s="10"/>
      <c r="B151" s="10"/>
      <c r="C151" s="10"/>
      <c r="D151" s="10"/>
      <c r="E151" s="10"/>
      <c r="F151" s="10"/>
      <c r="G151" s="10"/>
    </row>
    <row r="152" spans="1:20" s="99" customFormat="1" x14ac:dyDescent="0.25">
      <c r="A152" s="10" t="s">
        <v>520</v>
      </c>
      <c r="B152" s="10"/>
      <c r="C152" s="10"/>
      <c r="D152" s="10"/>
      <c r="E152" s="10"/>
      <c r="F152" s="10"/>
      <c r="G152" s="10"/>
      <c r="H152" s="134"/>
    </row>
    <row r="153" spans="1:20" s="99" customFormat="1" ht="30" x14ac:dyDescent="0.25">
      <c r="A153" s="51"/>
      <c r="B153" s="139" t="s">
        <v>26</v>
      </c>
      <c r="C153" s="139" t="s">
        <v>49</v>
      </c>
      <c r="D153" s="139" t="s">
        <v>50</v>
      </c>
      <c r="E153" s="139" t="s">
        <v>290</v>
      </c>
      <c r="F153" s="139" t="s">
        <v>51</v>
      </c>
      <c r="G153" s="139" t="s">
        <v>52</v>
      </c>
      <c r="H153" s="134"/>
      <c r="I153" s="52" t="s">
        <v>536</v>
      </c>
    </row>
    <row r="154" spans="1:20" s="99" customFormat="1" x14ac:dyDescent="0.25">
      <c r="A154" s="3" t="s">
        <v>331</v>
      </c>
      <c r="B154" s="4">
        <v>4.1237113402061855E-2</v>
      </c>
      <c r="C154" s="4">
        <v>0.13402061855670103</v>
      </c>
      <c r="D154" s="4">
        <v>0.34020618556701032</v>
      </c>
      <c r="E154" s="4">
        <v>0.28865979381443296</v>
      </c>
      <c r="F154" s="4">
        <v>0.1134020618556701</v>
      </c>
      <c r="G154" s="4">
        <v>8.247422680412371E-2</v>
      </c>
      <c r="H154" s="134"/>
      <c r="I154" s="4">
        <f>2*$G154+$F154-$D154-2*$C154</f>
        <v>-0.32989690721649484</v>
      </c>
      <c r="O154" s="47"/>
      <c r="P154" s="47"/>
      <c r="Q154" s="47"/>
      <c r="R154" s="47"/>
      <c r="S154" s="47"/>
      <c r="T154" s="47"/>
    </row>
    <row r="155" spans="1:20" s="99" customFormat="1" x14ac:dyDescent="0.25">
      <c r="A155" s="3" t="s">
        <v>338</v>
      </c>
      <c r="B155" s="4">
        <v>3.0927835051546393E-2</v>
      </c>
      <c r="C155" s="4">
        <v>0.1134020618556701</v>
      </c>
      <c r="D155" s="4">
        <v>0.20618556701030927</v>
      </c>
      <c r="E155" s="4">
        <v>0.24742268041237114</v>
      </c>
      <c r="F155" s="4">
        <v>0.35051546391752575</v>
      </c>
      <c r="G155" s="4">
        <v>4.1237113402061855E-2</v>
      </c>
      <c r="H155" s="134"/>
      <c r="I155" s="4">
        <f t="shared" ref="I155:I167" si="5">2*$G155+$F155-$D155-2*$C155</f>
        <v>0</v>
      </c>
      <c r="O155" s="47"/>
      <c r="P155" s="47"/>
      <c r="Q155" s="47"/>
      <c r="R155" s="47"/>
      <c r="S155" s="47"/>
      <c r="T155" s="47"/>
    </row>
    <row r="156" spans="1:20" s="99" customFormat="1" x14ac:dyDescent="0.25">
      <c r="A156" s="3" t="s">
        <v>348</v>
      </c>
      <c r="B156" s="4">
        <v>6.1855670103092786E-2</v>
      </c>
      <c r="C156" s="4">
        <v>7.2164948453608241E-2</v>
      </c>
      <c r="D156" s="4">
        <v>0.22680412371134021</v>
      </c>
      <c r="E156" s="4">
        <v>0.26804123711340205</v>
      </c>
      <c r="F156" s="4">
        <v>0.26804123711340205</v>
      </c>
      <c r="G156" s="4">
        <v>0.10309278350515463</v>
      </c>
      <c r="H156" s="134"/>
      <c r="I156" s="4">
        <f t="shared" si="5"/>
        <v>0.10309278350515463</v>
      </c>
      <c r="O156" s="47"/>
      <c r="P156" s="47"/>
      <c r="Q156" s="47"/>
      <c r="R156" s="47"/>
      <c r="S156" s="47"/>
      <c r="T156" s="47"/>
    </row>
    <row r="157" spans="1:20" s="99" customFormat="1" x14ac:dyDescent="0.25">
      <c r="A157" s="3" t="s">
        <v>339</v>
      </c>
      <c r="B157" s="4">
        <v>1.0309278350515464E-2</v>
      </c>
      <c r="C157" s="4">
        <v>0.10309278350515463</v>
      </c>
      <c r="D157" s="4">
        <v>0.22680412371134021</v>
      </c>
      <c r="E157" s="4">
        <v>0.24742268041237114</v>
      </c>
      <c r="F157" s="4">
        <v>0.26804123711340205</v>
      </c>
      <c r="G157" s="4">
        <v>0.14432989690721648</v>
      </c>
      <c r="H157" s="134"/>
      <c r="I157" s="4">
        <f t="shared" si="5"/>
        <v>0.12371134020618563</v>
      </c>
      <c r="O157" s="47"/>
      <c r="P157" s="47"/>
      <c r="Q157" s="47"/>
      <c r="R157" s="47"/>
      <c r="S157" s="47"/>
      <c r="T157" s="47"/>
    </row>
    <row r="158" spans="1:20" s="99" customFormat="1" x14ac:dyDescent="0.25">
      <c r="A158" s="3" t="s">
        <v>342</v>
      </c>
      <c r="B158" s="4">
        <v>2.0618556701030927E-2</v>
      </c>
      <c r="C158" s="4">
        <v>0.13402061855670103</v>
      </c>
      <c r="D158" s="4">
        <v>0.16494845360824742</v>
      </c>
      <c r="E158" s="4">
        <v>0.22680412371134021</v>
      </c>
      <c r="F158" s="4">
        <v>0.30927835051546393</v>
      </c>
      <c r="G158" s="4">
        <v>0.14432989690721648</v>
      </c>
      <c r="H158" s="134"/>
      <c r="I158" s="4">
        <f t="shared" si="5"/>
        <v>0.16494845360824745</v>
      </c>
      <c r="O158" s="47"/>
      <c r="P158" s="47"/>
      <c r="Q158" s="47"/>
      <c r="R158" s="47"/>
      <c r="S158" s="47"/>
      <c r="T158" s="47"/>
    </row>
    <row r="159" spans="1:20" s="99" customFormat="1" x14ac:dyDescent="0.25">
      <c r="A159" s="3" t="s">
        <v>347</v>
      </c>
      <c r="B159" s="4">
        <v>5.1546391752577317E-2</v>
      </c>
      <c r="C159" s="4">
        <v>5.1546391752577317E-2</v>
      </c>
      <c r="D159" s="4">
        <v>0.22680412371134021</v>
      </c>
      <c r="E159" s="4">
        <v>0.28865979381443296</v>
      </c>
      <c r="F159" s="4">
        <v>0.24742268041237114</v>
      </c>
      <c r="G159" s="4">
        <v>0.13402061855670103</v>
      </c>
      <c r="H159" s="134"/>
      <c r="I159" s="4">
        <f t="shared" si="5"/>
        <v>0.18556701030927833</v>
      </c>
      <c r="O159" s="47"/>
      <c r="P159" s="47"/>
      <c r="Q159" s="47"/>
      <c r="R159" s="47"/>
      <c r="S159" s="47"/>
      <c r="T159" s="47"/>
    </row>
    <row r="160" spans="1:20" s="99" customFormat="1" x14ac:dyDescent="0.25">
      <c r="A160" s="3" t="s">
        <v>345</v>
      </c>
      <c r="B160" s="4">
        <v>7.2164948453608241E-2</v>
      </c>
      <c r="C160" s="4">
        <v>4.1237113402061855E-2</v>
      </c>
      <c r="D160" s="4">
        <v>0.22680412371134021</v>
      </c>
      <c r="E160" s="4">
        <v>0.20618556701030927</v>
      </c>
      <c r="F160" s="4">
        <v>0.31958762886597936</v>
      </c>
      <c r="G160" s="4">
        <v>0.13402061855670103</v>
      </c>
      <c r="H160" s="134"/>
      <c r="I160" s="4">
        <f t="shared" si="5"/>
        <v>0.27835051546391748</v>
      </c>
      <c r="O160" s="47"/>
      <c r="P160" s="47"/>
      <c r="Q160" s="47"/>
      <c r="R160" s="47"/>
      <c r="S160" s="47"/>
      <c r="T160" s="47"/>
    </row>
    <row r="161" spans="1:21" s="99" customFormat="1" x14ac:dyDescent="0.25">
      <c r="A161" s="3" t="s">
        <v>340</v>
      </c>
      <c r="B161" s="4">
        <v>0.12371134020618557</v>
      </c>
      <c r="C161" s="4">
        <v>6.1855670103092786E-2</v>
      </c>
      <c r="D161" s="4">
        <v>0.1134020618556701</v>
      </c>
      <c r="E161" s="4">
        <v>0.27835051546391754</v>
      </c>
      <c r="F161" s="4">
        <v>0.31958762886597936</v>
      </c>
      <c r="G161" s="4">
        <v>0.10309278350515463</v>
      </c>
      <c r="H161" s="134"/>
      <c r="I161" s="4">
        <f t="shared" si="5"/>
        <v>0.28865979381443291</v>
      </c>
      <c r="O161" s="47"/>
      <c r="P161" s="47"/>
      <c r="Q161" s="47"/>
      <c r="R161" s="47"/>
      <c r="S161" s="47"/>
      <c r="T161" s="47"/>
    </row>
    <row r="162" spans="1:21" s="99" customFormat="1" x14ac:dyDescent="0.25">
      <c r="A162" s="3" t="s">
        <v>337</v>
      </c>
      <c r="B162" s="4">
        <v>3.0927835051546393E-2</v>
      </c>
      <c r="C162" s="4">
        <v>3.0927835051546393E-2</v>
      </c>
      <c r="D162" s="4">
        <v>0.22680412371134021</v>
      </c>
      <c r="E162" s="4">
        <v>0.23711340206185566</v>
      </c>
      <c r="F162" s="4">
        <v>0.30927835051546393</v>
      </c>
      <c r="G162" s="4">
        <v>0.16494845360824742</v>
      </c>
      <c r="H162" s="134"/>
      <c r="I162" s="4">
        <f t="shared" si="5"/>
        <v>0.35051546391752575</v>
      </c>
      <c r="O162" s="47"/>
      <c r="P162" s="47"/>
      <c r="Q162" s="47"/>
      <c r="R162" s="47"/>
      <c r="S162" s="47"/>
      <c r="T162" s="47"/>
    </row>
    <row r="163" spans="1:21" s="99" customFormat="1" x14ac:dyDescent="0.25">
      <c r="A163" s="3" t="s">
        <v>346</v>
      </c>
      <c r="B163" s="4">
        <v>3.0927835051546393E-2</v>
      </c>
      <c r="C163" s="4">
        <v>9.2783505154639179E-2</v>
      </c>
      <c r="D163" s="4">
        <v>0.12371134020618557</v>
      </c>
      <c r="E163" s="4">
        <v>0.19587628865979381</v>
      </c>
      <c r="F163" s="4">
        <v>0.38144329896907214</v>
      </c>
      <c r="G163" s="4">
        <v>0.17525773195876287</v>
      </c>
      <c r="H163" s="134"/>
      <c r="I163" s="4">
        <f t="shared" si="5"/>
        <v>0.42268041237113396</v>
      </c>
      <c r="O163" s="47"/>
      <c r="P163" s="47"/>
      <c r="Q163" s="47"/>
      <c r="R163" s="47"/>
      <c r="S163" s="47"/>
      <c r="T163" s="47"/>
    </row>
    <row r="164" spans="1:21" s="99" customFormat="1" x14ac:dyDescent="0.25">
      <c r="A164" s="3" t="s">
        <v>344</v>
      </c>
      <c r="B164" s="4">
        <v>0.10309278350515463</v>
      </c>
      <c r="C164" s="4">
        <v>5.1546391752577317E-2</v>
      </c>
      <c r="D164" s="4">
        <v>0.19587628865979381</v>
      </c>
      <c r="E164" s="4">
        <v>0.13402061855670103</v>
      </c>
      <c r="F164" s="4">
        <v>0.25773195876288657</v>
      </c>
      <c r="G164" s="4">
        <v>0.24742268041237114</v>
      </c>
      <c r="H164" s="134"/>
      <c r="I164" s="4">
        <f t="shared" si="5"/>
        <v>0.45360824742268047</v>
      </c>
      <c r="O164" s="47"/>
      <c r="P164" s="47"/>
      <c r="Q164" s="47"/>
      <c r="R164" s="47"/>
      <c r="S164" s="47"/>
      <c r="T164" s="47"/>
    </row>
    <row r="165" spans="1:21" s="99" customFormat="1" x14ac:dyDescent="0.25">
      <c r="A165" s="3" t="s">
        <v>343</v>
      </c>
      <c r="B165" s="4">
        <v>0.13402061855670103</v>
      </c>
      <c r="C165" s="4">
        <v>4.1237113402061855E-2</v>
      </c>
      <c r="D165" s="4">
        <v>8.247422680412371E-2</v>
      </c>
      <c r="E165" s="4">
        <v>0.14432989690721648</v>
      </c>
      <c r="F165" s="4">
        <v>0.29896907216494845</v>
      </c>
      <c r="G165" s="4">
        <v>0.29896907216494845</v>
      </c>
      <c r="H165" s="134"/>
      <c r="I165" s="4">
        <f t="shared" si="5"/>
        <v>0.73195876288659778</v>
      </c>
      <c r="O165" s="47"/>
      <c r="P165" s="47"/>
      <c r="Q165" s="47"/>
      <c r="R165" s="47"/>
      <c r="S165" s="47"/>
      <c r="T165" s="47"/>
    </row>
    <row r="166" spans="1:21" s="99" customFormat="1" x14ac:dyDescent="0.25">
      <c r="A166" s="3" t="s">
        <v>341</v>
      </c>
      <c r="B166" s="4">
        <v>4.1237113402061855E-2</v>
      </c>
      <c r="C166" s="4">
        <v>5.1546391752577317E-2</v>
      </c>
      <c r="D166" s="4">
        <v>0.13402061855670103</v>
      </c>
      <c r="E166" s="4">
        <v>8.247422680412371E-2</v>
      </c>
      <c r="F166" s="4">
        <v>0.38144329896907214</v>
      </c>
      <c r="G166" s="4">
        <v>0.30927835051546393</v>
      </c>
      <c r="H166" s="134"/>
      <c r="I166" s="4">
        <f t="shared" si="5"/>
        <v>0.7628865979381444</v>
      </c>
      <c r="O166" s="47"/>
      <c r="P166" s="47"/>
      <c r="Q166" s="47"/>
      <c r="R166" s="47"/>
      <c r="S166" s="47"/>
      <c r="T166" s="47"/>
    </row>
    <row r="167" spans="1:21" s="99" customFormat="1" x14ac:dyDescent="0.25">
      <c r="A167" s="3" t="s">
        <v>336</v>
      </c>
      <c r="B167" s="4">
        <v>5.1546391752577317E-2</v>
      </c>
      <c r="C167" s="4">
        <v>5.1546391752577317E-2</v>
      </c>
      <c r="D167" s="4">
        <v>3.0927835051546393E-2</v>
      </c>
      <c r="E167" s="4">
        <v>0.15463917525773196</v>
      </c>
      <c r="F167" s="4">
        <v>0.26804123711340205</v>
      </c>
      <c r="G167" s="4">
        <v>0.44329896907216493</v>
      </c>
      <c r="H167" s="134"/>
      <c r="I167" s="4">
        <f t="shared" si="5"/>
        <v>1.0206185567010309</v>
      </c>
      <c r="O167" s="47"/>
      <c r="P167" s="47"/>
      <c r="Q167" s="47"/>
      <c r="R167" s="47"/>
      <c r="S167" s="47"/>
      <c r="T167" s="47"/>
    </row>
    <row r="168" spans="1:21" s="99" customFormat="1" x14ac:dyDescent="0.25">
      <c r="A168" s="10"/>
      <c r="B168" s="10"/>
      <c r="C168" s="10"/>
      <c r="D168" s="10"/>
      <c r="E168" s="10"/>
      <c r="F168" s="10"/>
      <c r="G168" s="10"/>
      <c r="H168" s="134"/>
    </row>
    <row r="169" spans="1:21" s="99" customFormat="1" x14ac:dyDescent="0.25">
      <c r="A169" s="10"/>
      <c r="B169" s="10"/>
      <c r="C169" s="10"/>
      <c r="D169" s="10"/>
      <c r="E169" s="10"/>
      <c r="F169" s="10"/>
      <c r="G169" s="10"/>
      <c r="H169" s="134"/>
    </row>
    <row r="170" spans="1:21" s="99" customFormat="1" x14ac:dyDescent="0.25">
      <c r="A170" s="10" t="s">
        <v>521</v>
      </c>
      <c r="B170" s="10"/>
      <c r="C170" s="10"/>
      <c r="D170" s="10"/>
      <c r="E170" s="10"/>
      <c r="F170" s="10"/>
      <c r="G170" s="10"/>
      <c r="H170" s="134"/>
    </row>
    <row r="171" spans="1:21" s="99" customFormat="1" ht="30" x14ac:dyDescent="0.25">
      <c r="A171" s="51"/>
      <c r="B171" s="139" t="s">
        <v>26</v>
      </c>
      <c r="C171" s="139" t="s">
        <v>49</v>
      </c>
      <c r="D171" s="139" t="s">
        <v>50</v>
      </c>
      <c r="E171" s="139" t="s">
        <v>290</v>
      </c>
      <c r="F171" s="139" t="s">
        <v>51</v>
      </c>
      <c r="G171" s="139" t="s">
        <v>52</v>
      </c>
      <c r="H171" s="134"/>
      <c r="I171" s="52" t="s">
        <v>536</v>
      </c>
      <c r="O171" s="47"/>
    </row>
    <row r="172" spans="1:21" s="99" customFormat="1" x14ac:dyDescent="0.25">
      <c r="A172" s="3" t="s">
        <v>331</v>
      </c>
      <c r="B172" s="4">
        <v>0.10975609756097561</v>
      </c>
      <c r="C172" s="4">
        <v>7.926829268292683E-2</v>
      </c>
      <c r="D172" s="4">
        <v>0.42682926829268292</v>
      </c>
      <c r="E172" s="4">
        <v>0.3048780487804878</v>
      </c>
      <c r="F172" s="4">
        <v>7.3170731707317069E-2</v>
      </c>
      <c r="G172" s="4">
        <v>6.0975609756097563E-3</v>
      </c>
      <c r="H172" s="134"/>
      <c r="I172" s="4">
        <f>2*$G172+$F172-$D172-2*$C172</f>
        <v>-0.5</v>
      </c>
      <c r="O172" s="47"/>
      <c r="P172" s="47"/>
      <c r="Q172" s="47"/>
      <c r="R172" s="47"/>
      <c r="S172" s="47"/>
      <c r="T172" s="47"/>
      <c r="U172" s="47"/>
    </row>
    <row r="173" spans="1:21" s="99" customFormat="1" x14ac:dyDescent="0.25">
      <c r="A173" s="3" t="s">
        <v>342</v>
      </c>
      <c r="B173" s="4">
        <v>0.10975609756097561</v>
      </c>
      <c r="C173" s="4">
        <v>3.6585365853658534E-2</v>
      </c>
      <c r="D173" s="4">
        <v>0.32317073170731708</v>
      </c>
      <c r="E173" s="4">
        <v>0.27439024390243905</v>
      </c>
      <c r="F173" s="4">
        <v>0.2073170731707317</v>
      </c>
      <c r="G173" s="4">
        <v>4.878048780487805E-2</v>
      </c>
      <c r="H173" s="134"/>
      <c r="I173" s="4">
        <f t="shared" ref="I173:I185" si="6">2*$G173+$F173-$D173-2*$C173</f>
        <v>-9.1463414634146353E-2</v>
      </c>
      <c r="O173" s="47"/>
      <c r="P173" s="47"/>
      <c r="Q173" s="47"/>
      <c r="R173" s="47"/>
      <c r="S173" s="47"/>
      <c r="T173" s="47"/>
      <c r="U173" s="47"/>
    </row>
    <row r="174" spans="1:21" s="99" customFormat="1" x14ac:dyDescent="0.25">
      <c r="A174" s="3" t="s">
        <v>348</v>
      </c>
      <c r="B174" s="4">
        <v>9.7560975609756101E-2</v>
      </c>
      <c r="C174" s="4">
        <v>6.7073170731707321E-2</v>
      </c>
      <c r="D174" s="4">
        <v>0.26829268292682928</v>
      </c>
      <c r="E174" s="4">
        <v>0.26219512195121952</v>
      </c>
      <c r="F174" s="4">
        <v>0.25</v>
      </c>
      <c r="G174" s="4">
        <v>5.4878048780487805E-2</v>
      </c>
      <c r="H174" s="134"/>
      <c r="I174" s="4">
        <f t="shared" si="6"/>
        <v>-4.2682926829268331E-2</v>
      </c>
      <c r="O174" s="47"/>
      <c r="P174" s="47"/>
      <c r="Q174" s="47"/>
      <c r="R174" s="47"/>
      <c r="S174" s="47"/>
      <c r="T174" s="47"/>
      <c r="U174" s="47"/>
    </row>
    <row r="175" spans="1:21" s="99" customFormat="1" x14ac:dyDescent="0.25">
      <c r="A175" s="3" t="s">
        <v>338</v>
      </c>
      <c r="B175" s="4">
        <v>7.3170731707317069E-2</v>
      </c>
      <c r="C175" s="4">
        <v>6.097560975609756E-2</v>
      </c>
      <c r="D175" s="4">
        <v>0.28658536585365851</v>
      </c>
      <c r="E175" s="4">
        <v>0.26829268292682928</v>
      </c>
      <c r="F175" s="4">
        <v>0.23780487804878048</v>
      </c>
      <c r="G175" s="4">
        <v>7.3170731707317069E-2</v>
      </c>
      <c r="H175" s="134"/>
      <c r="I175" s="4">
        <f t="shared" si="6"/>
        <v>-2.4390243902438991E-2</v>
      </c>
      <c r="O175" s="47"/>
      <c r="P175" s="47"/>
      <c r="Q175" s="47"/>
      <c r="R175" s="47"/>
      <c r="S175" s="47"/>
      <c r="T175" s="47"/>
      <c r="U175" s="47"/>
    </row>
    <row r="176" spans="1:21" s="99" customFormat="1" x14ac:dyDescent="0.25">
      <c r="A176" s="3" t="s">
        <v>339</v>
      </c>
      <c r="B176" s="4">
        <v>7.3170731707317069E-2</v>
      </c>
      <c r="C176" s="4">
        <v>3.048780487804878E-2</v>
      </c>
      <c r="D176" s="4">
        <v>0.32926829268292684</v>
      </c>
      <c r="E176" s="4">
        <v>0.24390243902439024</v>
      </c>
      <c r="F176" s="4">
        <v>0.25609756097560976</v>
      </c>
      <c r="G176" s="4">
        <v>6.7073170731707321E-2</v>
      </c>
      <c r="H176" s="134"/>
      <c r="I176" s="4">
        <f t="shared" si="6"/>
        <v>0</v>
      </c>
      <c r="O176" s="47"/>
      <c r="P176" s="47"/>
      <c r="Q176" s="47"/>
      <c r="R176" s="47"/>
      <c r="S176" s="47"/>
      <c r="T176" s="47"/>
      <c r="U176" s="47"/>
    </row>
    <row r="177" spans="1:21" s="99" customFormat="1" x14ac:dyDescent="0.25">
      <c r="A177" s="3" t="s">
        <v>340</v>
      </c>
      <c r="B177" s="4">
        <v>0.1524390243902439</v>
      </c>
      <c r="C177" s="4">
        <v>2.4390243902439025E-2</v>
      </c>
      <c r="D177" s="4">
        <v>0.25609756097560976</v>
      </c>
      <c r="E177" s="4">
        <v>0.26829268292682928</v>
      </c>
      <c r="F177" s="4">
        <v>0.27439024390243905</v>
      </c>
      <c r="G177" s="4">
        <v>2.4390243902439025E-2</v>
      </c>
      <c r="H177" s="134"/>
      <c r="I177" s="4">
        <f t="shared" si="6"/>
        <v>1.8292682926829271E-2</v>
      </c>
      <c r="O177" s="47"/>
      <c r="P177" s="47"/>
      <c r="Q177" s="47"/>
      <c r="R177" s="47"/>
      <c r="S177" s="47"/>
      <c r="T177" s="47"/>
      <c r="U177" s="47"/>
    </row>
    <row r="178" spans="1:21" s="99" customFormat="1" x14ac:dyDescent="0.25">
      <c r="A178" s="3" t="s">
        <v>347</v>
      </c>
      <c r="B178" s="4">
        <v>0.24390243902439024</v>
      </c>
      <c r="C178" s="4">
        <v>3.048780487804878E-2</v>
      </c>
      <c r="D178" s="4">
        <v>0.18292682926829268</v>
      </c>
      <c r="E178" s="4">
        <v>0.29878048780487804</v>
      </c>
      <c r="F178" s="4">
        <v>0.20121951219512196</v>
      </c>
      <c r="G178" s="4">
        <v>3.6585365853658534E-2</v>
      </c>
      <c r="H178" s="134"/>
      <c r="I178" s="4">
        <f t="shared" si="6"/>
        <v>3.0487804878048808E-2</v>
      </c>
      <c r="O178" s="47"/>
      <c r="P178" s="47"/>
      <c r="Q178" s="47"/>
      <c r="R178" s="47"/>
      <c r="S178" s="47"/>
      <c r="T178" s="47"/>
      <c r="U178" s="47"/>
    </row>
    <row r="179" spans="1:21" s="99" customFormat="1" x14ac:dyDescent="0.25">
      <c r="A179" s="3" t="s">
        <v>337</v>
      </c>
      <c r="B179" s="4">
        <v>7.3170731707317069E-2</v>
      </c>
      <c r="C179" s="4">
        <v>1.8292682926829267E-2</v>
      </c>
      <c r="D179" s="4">
        <v>0.29268292682926828</v>
      </c>
      <c r="E179" s="4">
        <v>0.26829268292682928</v>
      </c>
      <c r="F179" s="4">
        <v>0.28048780487804881</v>
      </c>
      <c r="G179" s="4">
        <v>6.7073170731707321E-2</v>
      </c>
      <c r="H179" s="134"/>
      <c r="I179" s="4">
        <f t="shared" si="6"/>
        <v>8.5365853658536633E-2</v>
      </c>
      <c r="O179" s="47"/>
      <c r="P179" s="47"/>
      <c r="Q179" s="47"/>
      <c r="R179" s="47"/>
      <c r="S179" s="47"/>
      <c r="T179" s="47"/>
      <c r="U179" s="47"/>
    </row>
    <row r="180" spans="1:21" s="99" customFormat="1" x14ac:dyDescent="0.25">
      <c r="A180" s="3" t="s">
        <v>346</v>
      </c>
      <c r="B180" s="4">
        <v>0.1402439024390244</v>
      </c>
      <c r="C180" s="4">
        <v>1.2195121951219513E-2</v>
      </c>
      <c r="D180" s="4">
        <v>0.21341463414634146</v>
      </c>
      <c r="E180" s="4">
        <v>0.29878048780487804</v>
      </c>
      <c r="F180" s="4">
        <v>0.27439024390243905</v>
      </c>
      <c r="G180" s="4">
        <v>6.097560975609756E-2</v>
      </c>
      <c r="H180" s="134"/>
      <c r="I180" s="4">
        <f t="shared" si="6"/>
        <v>0.15853658536585369</v>
      </c>
      <c r="O180" s="47"/>
      <c r="P180" s="47"/>
      <c r="Q180" s="47"/>
      <c r="R180" s="47"/>
      <c r="S180" s="47"/>
      <c r="T180" s="47"/>
      <c r="U180" s="47"/>
    </row>
    <row r="181" spans="1:21" s="99" customFormat="1" x14ac:dyDescent="0.25">
      <c r="A181" s="3" t="s">
        <v>345</v>
      </c>
      <c r="B181" s="4">
        <v>0.16463414634146342</v>
      </c>
      <c r="C181" s="4">
        <v>1.8292682926829267E-2</v>
      </c>
      <c r="D181" s="4">
        <v>0.18292682926829268</v>
      </c>
      <c r="E181" s="4">
        <v>0.27439024390243905</v>
      </c>
      <c r="F181" s="4">
        <v>0.3048780487804878</v>
      </c>
      <c r="G181" s="4">
        <v>5.4878048780487805E-2</v>
      </c>
      <c r="H181" s="134"/>
      <c r="I181" s="4">
        <f t="shared" si="6"/>
        <v>0.19512195121951217</v>
      </c>
      <c r="O181" s="47"/>
      <c r="P181" s="47"/>
      <c r="Q181" s="47"/>
      <c r="R181" s="47"/>
      <c r="S181" s="47"/>
      <c r="T181" s="47"/>
      <c r="U181" s="47"/>
    </row>
    <row r="182" spans="1:21" s="99" customFormat="1" x14ac:dyDescent="0.25">
      <c r="A182" s="3" t="s">
        <v>341</v>
      </c>
      <c r="B182" s="4">
        <v>9.1463414634146339E-2</v>
      </c>
      <c r="C182" s="4">
        <v>3.6585365853658534E-2</v>
      </c>
      <c r="D182" s="4">
        <v>0.1951219512195122</v>
      </c>
      <c r="E182" s="4">
        <v>0.18902439024390244</v>
      </c>
      <c r="F182" s="4">
        <v>0.37804878048780488</v>
      </c>
      <c r="G182" s="4">
        <v>0.10975609756097561</v>
      </c>
      <c r="H182" s="134"/>
      <c r="I182" s="4">
        <f t="shared" si="6"/>
        <v>0.32926829268292679</v>
      </c>
      <c r="O182" s="47"/>
      <c r="P182" s="47"/>
      <c r="Q182" s="47"/>
      <c r="R182" s="47"/>
      <c r="S182" s="47"/>
      <c r="T182" s="47"/>
      <c r="U182" s="47"/>
    </row>
    <row r="183" spans="1:21" s="99" customFormat="1" x14ac:dyDescent="0.25">
      <c r="A183" s="3" t="s">
        <v>343</v>
      </c>
      <c r="B183" s="4">
        <v>0.17682926829268292</v>
      </c>
      <c r="C183" s="4">
        <v>3.6585365853658534E-2</v>
      </c>
      <c r="D183" s="4">
        <v>0.12804878048780488</v>
      </c>
      <c r="E183" s="4">
        <v>0.18902439024390244</v>
      </c>
      <c r="F183" s="4">
        <v>0.32926829268292684</v>
      </c>
      <c r="G183" s="4">
        <v>0.1402439024390244</v>
      </c>
      <c r="H183" s="134"/>
      <c r="I183" s="4">
        <f t="shared" si="6"/>
        <v>0.40853658536585374</v>
      </c>
      <c r="O183" s="47"/>
      <c r="P183" s="47"/>
      <c r="Q183" s="47"/>
      <c r="R183" s="47"/>
      <c r="S183" s="47"/>
      <c r="T183" s="47"/>
      <c r="U183" s="47"/>
    </row>
    <row r="184" spans="1:21" s="99" customFormat="1" x14ac:dyDescent="0.25">
      <c r="A184" s="3" t="s">
        <v>344</v>
      </c>
      <c r="B184" s="4">
        <v>6.7073170731707321E-2</v>
      </c>
      <c r="C184" s="4">
        <v>5.4878048780487805E-2</v>
      </c>
      <c r="D184" s="4">
        <v>0.21341463414634146</v>
      </c>
      <c r="E184" s="4">
        <v>0.12804878048780488</v>
      </c>
      <c r="F184" s="4">
        <v>0.31707317073170732</v>
      </c>
      <c r="G184" s="4">
        <v>0.21951219512195122</v>
      </c>
      <c r="H184" s="134"/>
      <c r="I184" s="4">
        <f t="shared" si="6"/>
        <v>0.43292682926829273</v>
      </c>
      <c r="O184" s="47"/>
      <c r="P184" s="47"/>
      <c r="Q184" s="47"/>
      <c r="R184" s="47"/>
      <c r="S184" s="47"/>
      <c r="T184" s="47"/>
      <c r="U184" s="47"/>
    </row>
    <row r="185" spans="1:21" s="99" customFormat="1" x14ac:dyDescent="0.25">
      <c r="A185" s="3" t="s">
        <v>336</v>
      </c>
      <c r="B185" s="4">
        <v>8.5365853658536592E-2</v>
      </c>
      <c r="C185" s="4">
        <v>2.4390243902439025E-2</v>
      </c>
      <c r="D185" s="4">
        <v>0.13414634146341464</v>
      </c>
      <c r="E185" s="4">
        <v>0.1402439024390244</v>
      </c>
      <c r="F185" s="4">
        <v>0.32926829268292684</v>
      </c>
      <c r="G185" s="4">
        <v>0.28658536585365851</v>
      </c>
      <c r="H185" s="134"/>
      <c r="I185" s="4">
        <f t="shared" si="6"/>
        <v>0.71951219512195108</v>
      </c>
      <c r="O185" s="47"/>
      <c r="P185" s="47"/>
      <c r="Q185" s="47"/>
      <c r="R185" s="47"/>
      <c r="S185" s="47"/>
      <c r="T185" s="47"/>
      <c r="U185" s="47"/>
    </row>
    <row r="186" spans="1:21" s="99" customFormat="1" x14ac:dyDescent="0.25">
      <c r="A186" s="10"/>
      <c r="B186" s="10"/>
      <c r="C186" s="10"/>
      <c r="D186" s="10"/>
      <c r="E186" s="10"/>
      <c r="F186" s="10"/>
      <c r="G186" s="10"/>
      <c r="H186" s="134"/>
    </row>
    <row r="187" spans="1:21" s="99" customFormat="1" x14ac:dyDescent="0.25">
      <c r="A187" s="10"/>
      <c r="B187" s="10"/>
      <c r="C187" s="10"/>
      <c r="D187" s="10"/>
      <c r="E187" s="10"/>
      <c r="F187" s="10"/>
      <c r="G187" s="10"/>
      <c r="H187" s="134"/>
    </row>
    <row r="188" spans="1:21" s="99" customFormat="1" x14ac:dyDescent="0.25">
      <c r="H188" s="134"/>
    </row>
    <row r="189" spans="1:21" x14ac:dyDescent="0.25">
      <c r="A189" s="29" t="s">
        <v>228</v>
      </c>
    </row>
    <row r="190" spans="1:21" x14ac:dyDescent="0.25">
      <c r="A190" s="33" t="s">
        <v>227</v>
      </c>
    </row>
    <row r="191" spans="1:21" s="34" customFormat="1" x14ac:dyDescent="0.25">
      <c r="A191" s="34" t="s">
        <v>234</v>
      </c>
    </row>
    <row r="193" spans="1:16" ht="30" x14ac:dyDescent="0.25">
      <c r="A193" s="51"/>
      <c r="B193" s="51" t="s">
        <v>48</v>
      </c>
      <c r="C193" s="52" t="s">
        <v>229</v>
      </c>
      <c r="D193" s="52" t="s">
        <v>230</v>
      </c>
      <c r="E193" s="52" t="s">
        <v>231</v>
      </c>
      <c r="H193" s="34"/>
      <c r="I193" s="34"/>
      <c r="J193" s="34"/>
      <c r="K193" s="34"/>
      <c r="L193" s="34"/>
      <c r="M193" s="34"/>
      <c r="N193" s="34"/>
      <c r="O193" s="34"/>
      <c r="P193" s="34"/>
    </row>
    <row r="194" spans="1:16" x14ac:dyDescent="0.25">
      <c r="A194" s="3" t="s">
        <v>54</v>
      </c>
      <c r="B194" s="110">
        <v>8.3690987124463517E-2</v>
      </c>
      <c r="C194" s="110">
        <v>5.1502145922746781E-2</v>
      </c>
      <c r="D194" s="110">
        <v>0.30901287553648071</v>
      </c>
      <c r="E194" s="110">
        <v>0.55579399141630903</v>
      </c>
      <c r="H194" s="34"/>
      <c r="I194" s="34"/>
      <c r="J194" s="34"/>
      <c r="K194" s="34"/>
      <c r="L194" s="34"/>
      <c r="M194" s="34"/>
      <c r="N194" s="34"/>
      <c r="O194" s="34"/>
      <c r="P194" s="34"/>
    </row>
    <row r="195" spans="1:16" x14ac:dyDescent="0.25">
      <c r="A195" s="3" t="s">
        <v>64</v>
      </c>
      <c r="B195" s="110">
        <v>6.652360515021459E-2</v>
      </c>
      <c r="C195" s="110">
        <v>0.13304721030042918</v>
      </c>
      <c r="D195" s="110">
        <v>0.44420600858369097</v>
      </c>
      <c r="E195" s="110">
        <v>0.35622317596566522</v>
      </c>
      <c r="H195" s="34"/>
      <c r="I195" s="34"/>
      <c r="J195" s="34"/>
      <c r="K195" s="34"/>
      <c r="L195" s="34"/>
      <c r="M195" s="34"/>
      <c r="N195" s="34"/>
      <c r="O195" s="34"/>
      <c r="P195" s="34"/>
    </row>
    <row r="196" spans="1:16" x14ac:dyDescent="0.25">
      <c r="A196" s="3" t="s">
        <v>132</v>
      </c>
      <c r="B196" s="110">
        <v>1.2875536480686695E-2</v>
      </c>
      <c r="C196" s="110">
        <v>0.48497854077253216</v>
      </c>
      <c r="D196" s="110">
        <v>0.27467811158798283</v>
      </c>
      <c r="E196" s="110">
        <v>0.22746781115879827</v>
      </c>
      <c r="H196" s="34"/>
      <c r="I196" s="34"/>
      <c r="J196" s="34"/>
      <c r="K196" s="34"/>
      <c r="L196" s="34"/>
      <c r="M196" s="34"/>
      <c r="N196" s="34"/>
      <c r="O196" s="34"/>
      <c r="P196" s="34"/>
    </row>
    <row r="197" spans="1:16" x14ac:dyDescent="0.25">
      <c r="A197" s="3" t="s">
        <v>60</v>
      </c>
      <c r="B197" s="110">
        <v>3.2188841201716736E-2</v>
      </c>
      <c r="C197" s="110">
        <v>0.59871244635193133</v>
      </c>
      <c r="D197" s="110">
        <v>0.15879828326180256</v>
      </c>
      <c r="E197" s="110">
        <v>0.21030042918454936</v>
      </c>
      <c r="H197" s="34"/>
      <c r="I197" s="34"/>
      <c r="J197" s="34"/>
      <c r="K197" s="34"/>
      <c r="L197" s="34"/>
      <c r="M197" s="34"/>
      <c r="N197" s="34"/>
      <c r="O197" s="34"/>
      <c r="P197" s="34"/>
    </row>
    <row r="198" spans="1:16" x14ac:dyDescent="0.25">
      <c r="A198" s="3" t="s">
        <v>65</v>
      </c>
      <c r="B198" s="110">
        <v>5.7939914163090127E-2</v>
      </c>
      <c r="C198" s="110">
        <v>8.15450643776824E-2</v>
      </c>
      <c r="D198" s="110">
        <v>0.48068669527896996</v>
      </c>
      <c r="E198" s="110">
        <v>0.37982832618025753</v>
      </c>
      <c r="H198" s="34"/>
      <c r="I198" s="34"/>
      <c r="J198" s="34"/>
      <c r="K198" s="34"/>
      <c r="L198" s="34"/>
      <c r="M198" s="34"/>
      <c r="N198" s="34"/>
      <c r="O198" s="34"/>
      <c r="P198" s="34"/>
    </row>
    <row r="199" spans="1:16" x14ac:dyDescent="0.25">
      <c r="A199" s="3" t="s">
        <v>67</v>
      </c>
      <c r="B199" s="110">
        <v>2.575107296137339E-2</v>
      </c>
      <c r="C199" s="110">
        <v>0.42918454935622319</v>
      </c>
      <c r="D199" s="110">
        <v>0.14592274678111589</v>
      </c>
      <c r="E199" s="110">
        <v>0.39914163090128757</v>
      </c>
      <c r="H199" s="34"/>
      <c r="I199" s="34"/>
      <c r="J199" s="34"/>
      <c r="K199" s="34"/>
      <c r="L199" s="34"/>
      <c r="M199" s="34"/>
      <c r="N199" s="34"/>
      <c r="O199" s="34"/>
      <c r="P199" s="34"/>
    </row>
    <row r="200" spans="1:16" s="112" customFormat="1" x14ac:dyDescent="0.25"/>
    <row r="201" spans="1:16" s="112" customFormat="1" x14ac:dyDescent="0.25"/>
    <row r="202" spans="1:16" s="112" customFormat="1" x14ac:dyDescent="0.25"/>
    <row r="203" spans="1:16" x14ac:dyDescent="0.25">
      <c r="H203" s="34"/>
      <c r="I203" s="34"/>
      <c r="J203" s="34"/>
      <c r="K203" s="34"/>
      <c r="L203" s="34"/>
      <c r="M203" s="34"/>
      <c r="N203" s="34"/>
      <c r="O203" s="34"/>
      <c r="P203" s="34"/>
    </row>
    <row r="204" spans="1:16" s="83" customFormat="1" x14ac:dyDescent="0.25">
      <c r="A204" s="58" t="s">
        <v>319</v>
      </c>
      <c r="B204" s="57"/>
      <c r="C204" s="57"/>
      <c r="D204" s="57"/>
      <c r="E204" s="57"/>
      <c r="F204" s="57"/>
    </row>
    <row r="205" spans="1:16" s="112" customFormat="1" x14ac:dyDescent="0.25"/>
    <row r="206" spans="1:16" s="112" customFormat="1" x14ac:dyDescent="0.25">
      <c r="A206" s="113" t="s">
        <v>471</v>
      </c>
    </row>
    <row r="207" spans="1:16" customFormat="1" x14ac:dyDescent="0.25"/>
    <row r="208" spans="1:16" s="112" customFormat="1" x14ac:dyDescent="0.25">
      <c r="A208" s="113" t="s">
        <v>495</v>
      </c>
    </row>
    <row r="209" spans="1:2" s="99" customFormat="1" x14ac:dyDescent="0.25">
      <c r="A209" s="99" t="s">
        <v>351</v>
      </c>
    </row>
    <row r="210" spans="1:2" s="99" customFormat="1" x14ac:dyDescent="0.25">
      <c r="A210" s="19" t="s">
        <v>505</v>
      </c>
    </row>
    <row r="211" spans="1:2" s="99" customFormat="1" x14ac:dyDescent="0.25"/>
    <row r="212" spans="1:2" s="99" customFormat="1" x14ac:dyDescent="0.25">
      <c r="A212" s="51" t="s">
        <v>350</v>
      </c>
      <c r="B212" s="51" t="s">
        <v>9</v>
      </c>
    </row>
    <row r="213" spans="1:2" s="99" customFormat="1" x14ac:dyDescent="0.25">
      <c r="A213" s="35">
        <v>30</v>
      </c>
      <c r="B213" s="111">
        <v>2.1459227467811159E-3</v>
      </c>
    </row>
    <row r="214" spans="1:2" s="99" customFormat="1" x14ac:dyDescent="0.25">
      <c r="A214" s="35">
        <v>35</v>
      </c>
      <c r="B214" s="111">
        <v>0</v>
      </c>
    </row>
    <row r="215" spans="1:2" s="99" customFormat="1" x14ac:dyDescent="0.25">
      <c r="A215" s="35">
        <v>40</v>
      </c>
      <c r="B215" s="111">
        <v>1.2875536480686695E-2</v>
      </c>
    </row>
    <row r="216" spans="1:2" s="99" customFormat="1" x14ac:dyDescent="0.25">
      <c r="A216" s="35">
        <v>45</v>
      </c>
      <c r="B216" s="111">
        <v>3.8626609442060089E-2</v>
      </c>
    </row>
    <row r="217" spans="1:2" s="99" customFormat="1" x14ac:dyDescent="0.25">
      <c r="A217" s="35">
        <v>50</v>
      </c>
      <c r="B217" s="111">
        <v>6.652360515021459E-2</v>
      </c>
    </row>
    <row r="218" spans="1:2" s="99" customFormat="1" x14ac:dyDescent="0.25">
      <c r="A218" s="35">
        <v>55</v>
      </c>
      <c r="B218" s="111">
        <v>5.7939914163090127E-2</v>
      </c>
    </row>
    <row r="219" spans="1:2" s="99" customFormat="1" x14ac:dyDescent="0.25">
      <c r="A219" s="35">
        <v>60</v>
      </c>
      <c r="B219" s="111">
        <v>0.24892703862660945</v>
      </c>
    </row>
    <row r="220" spans="1:2" s="99" customFormat="1" x14ac:dyDescent="0.25">
      <c r="A220" s="35">
        <v>65</v>
      </c>
      <c r="B220" s="111">
        <v>0.2296137339055794</v>
      </c>
    </row>
    <row r="221" spans="1:2" s="99" customFormat="1" x14ac:dyDescent="0.25">
      <c r="A221" s="35">
        <v>70</v>
      </c>
      <c r="B221" s="111">
        <v>0.14806866952789699</v>
      </c>
    </row>
    <row r="222" spans="1:2" s="99" customFormat="1" x14ac:dyDescent="0.25">
      <c r="A222" s="35">
        <v>75</v>
      </c>
      <c r="B222" s="111">
        <v>7.7253218884120178E-2</v>
      </c>
    </row>
    <row r="223" spans="1:2" s="99" customFormat="1" x14ac:dyDescent="0.25">
      <c r="A223" s="35">
        <v>80</v>
      </c>
      <c r="B223" s="111">
        <v>5.5793991416309016E-2</v>
      </c>
    </row>
    <row r="224" spans="1:2" s="99" customFormat="1" x14ac:dyDescent="0.25">
      <c r="A224" s="35">
        <v>85</v>
      </c>
      <c r="B224" s="111">
        <v>2.7896995708154508E-2</v>
      </c>
    </row>
    <row r="225" spans="1:30" s="99" customFormat="1" x14ac:dyDescent="0.25">
      <c r="A225" s="35">
        <v>90</v>
      </c>
      <c r="B225" s="111">
        <v>1.2875536480686695E-2</v>
      </c>
    </row>
    <row r="226" spans="1:30" s="99" customFormat="1" x14ac:dyDescent="0.25">
      <c r="A226" s="35">
        <v>95</v>
      </c>
      <c r="B226" s="111">
        <v>4.2918454935622317E-3</v>
      </c>
    </row>
    <row r="227" spans="1:30" s="99" customFormat="1" x14ac:dyDescent="0.25">
      <c r="A227" s="35">
        <v>100</v>
      </c>
      <c r="B227" s="111">
        <v>1.2875536480686695E-2</v>
      </c>
    </row>
    <row r="228" spans="1:30" s="99" customFormat="1" x14ac:dyDescent="0.25">
      <c r="A228" s="35">
        <v>105</v>
      </c>
      <c r="B228" s="111">
        <v>0</v>
      </c>
    </row>
    <row r="229" spans="1:30" s="99" customFormat="1" x14ac:dyDescent="0.25">
      <c r="A229" s="35">
        <v>110</v>
      </c>
      <c r="B229" s="111">
        <v>2.1459227467811159E-3</v>
      </c>
    </row>
    <row r="230" spans="1:30" s="99" customFormat="1" x14ac:dyDescent="0.25">
      <c r="A230" s="35">
        <v>115</v>
      </c>
      <c r="B230" s="111">
        <v>0</v>
      </c>
    </row>
    <row r="231" spans="1:30" s="99" customFormat="1" x14ac:dyDescent="0.25">
      <c r="A231" s="35">
        <v>120</v>
      </c>
      <c r="B231" s="111">
        <v>0</v>
      </c>
    </row>
    <row r="232" spans="1:30" s="99" customFormat="1" x14ac:dyDescent="0.25">
      <c r="A232" s="35">
        <v>125</v>
      </c>
      <c r="B232" s="111">
        <v>2.1459227467811159E-3</v>
      </c>
    </row>
    <row r="233" spans="1:30" s="99" customFormat="1" x14ac:dyDescent="0.25"/>
    <row r="234" spans="1:30" s="99" customFormat="1" x14ac:dyDescent="0.25"/>
    <row r="235" spans="1:30" s="113" customFormat="1" x14ac:dyDescent="0.25">
      <c r="A235" s="113" t="s">
        <v>494</v>
      </c>
    </row>
    <row r="236" spans="1:30" s="99" customFormat="1" x14ac:dyDescent="0.25">
      <c r="A236" s="140" t="s">
        <v>352</v>
      </c>
      <c r="B236" s="140"/>
      <c r="C236" s="140"/>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40"/>
    </row>
    <row r="237" spans="1:30" s="99" customFormat="1" x14ac:dyDescent="0.25">
      <c r="A237" s="99" t="s">
        <v>353</v>
      </c>
    </row>
    <row r="238" spans="1:30" s="99" customFormat="1" x14ac:dyDescent="0.25"/>
    <row r="239" spans="1:30" s="99" customFormat="1" x14ac:dyDescent="0.25">
      <c r="A239" s="51" t="s">
        <v>359</v>
      </c>
      <c r="B239" s="51" t="s">
        <v>9</v>
      </c>
    </row>
    <row r="240" spans="1:30" s="99" customFormat="1" x14ac:dyDescent="0.25">
      <c r="A240" s="3" t="s">
        <v>354</v>
      </c>
      <c r="B240" s="5">
        <v>0.14592274678111589</v>
      </c>
    </row>
    <row r="241" spans="1:2" s="99" customFormat="1" x14ac:dyDescent="0.25">
      <c r="A241" s="3" t="s">
        <v>355</v>
      </c>
      <c r="B241" s="5">
        <v>0.43776824034334766</v>
      </c>
    </row>
    <row r="242" spans="1:2" s="99" customFormat="1" x14ac:dyDescent="0.25">
      <c r="A242" s="3" t="s">
        <v>356</v>
      </c>
      <c r="B242" s="5">
        <v>0.25536480686695279</v>
      </c>
    </row>
    <row r="243" spans="1:2" s="99" customFormat="1" x14ac:dyDescent="0.25">
      <c r="A243" s="3" t="s">
        <v>357</v>
      </c>
      <c r="B243" s="5">
        <v>6.652360515021459E-2</v>
      </c>
    </row>
    <row r="244" spans="1:2" s="99" customFormat="1" x14ac:dyDescent="0.25">
      <c r="A244" s="3" t="s">
        <v>358</v>
      </c>
      <c r="B244" s="5">
        <v>1.5021459227467811E-2</v>
      </c>
    </row>
    <row r="245" spans="1:2" s="99" customFormat="1" x14ac:dyDescent="0.25">
      <c r="A245" s="3" t="s">
        <v>26</v>
      </c>
      <c r="B245" s="5">
        <v>7.9399141630901282E-2</v>
      </c>
    </row>
    <row r="246" spans="1:2" s="99" customFormat="1" x14ac:dyDescent="0.25"/>
    <row r="247" spans="1:2" s="99" customFormat="1" x14ac:dyDescent="0.25"/>
    <row r="248" spans="1:2" s="99" customFormat="1" x14ac:dyDescent="0.25"/>
    <row r="249" spans="1:2" s="99" customFormat="1" x14ac:dyDescent="0.25"/>
    <row r="250" spans="1:2" s="99" customFormat="1" x14ac:dyDescent="0.25"/>
    <row r="251" spans="1:2" s="99" customFormat="1" x14ac:dyDescent="0.25"/>
    <row r="252" spans="1:2" s="99" customFormat="1" x14ac:dyDescent="0.25"/>
    <row r="253" spans="1:2" s="99" customFormat="1" x14ac:dyDescent="0.25"/>
    <row r="254" spans="1:2" s="112" customFormat="1" x14ac:dyDescent="0.25">
      <c r="A254" s="113" t="s">
        <v>167</v>
      </c>
    </row>
    <row r="255" spans="1:2" s="99" customFormat="1" x14ac:dyDescent="0.25">
      <c r="A255" s="36" t="s">
        <v>360</v>
      </c>
    </row>
    <row r="256" spans="1:2" s="99" customFormat="1" x14ac:dyDescent="0.25">
      <c r="A256" s="99" t="s">
        <v>353</v>
      </c>
    </row>
    <row r="257" spans="1:2" s="99" customFormat="1" x14ac:dyDescent="0.25"/>
    <row r="258" spans="1:2" s="99" customFormat="1" x14ac:dyDescent="0.25">
      <c r="A258" s="51" t="s">
        <v>359</v>
      </c>
      <c r="B258" s="51" t="s">
        <v>9</v>
      </c>
    </row>
    <row r="259" spans="1:2" s="99" customFormat="1" x14ac:dyDescent="0.25">
      <c r="A259" s="3" t="s">
        <v>354</v>
      </c>
      <c r="B259" s="5">
        <v>0.19098712446351931</v>
      </c>
    </row>
    <row r="260" spans="1:2" s="99" customFormat="1" x14ac:dyDescent="0.25">
      <c r="A260" s="3" t="s">
        <v>355</v>
      </c>
      <c r="B260" s="5">
        <v>0.53004291845493567</v>
      </c>
    </row>
    <row r="261" spans="1:2" s="99" customFormat="1" x14ac:dyDescent="0.25">
      <c r="A261" s="3" t="s">
        <v>356</v>
      </c>
      <c r="B261" s="5">
        <v>0.20171673819742489</v>
      </c>
    </row>
    <row r="262" spans="1:2" s="99" customFormat="1" x14ac:dyDescent="0.25">
      <c r="A262" s="3" t="s">
        <v>357</v>
      </c>
      <c r="B262" s="5">
        <v>3.2188841201716736E-2</v>
      </c>
    </row>
    <row r="263" spans="1:2" s="99" customFormat="1" x14ac:dyDescent="0.25">
      <c r="A263" s="3" t="s">
        <v>358</v>
      </c>
      <c r="B263" s="5">
        <v>8.5836909871244635E-3</v>
      </c>
    </row>
    <row r="264" spans="1:2" s="99" customFormat="1" x14ac:dyDescent="0.25">
      <c r="A264" s="3" t="s">
        <v>26</v>
      </c>
      <c r="B264" s="5">
        <v>3.6480686695278972E-2</v>
      </c>
    </row>
    <row r="265" spans="1:2" s="99" customFormat="1" x14ac:dyDescent="0.25"/>
    <row r="266" spans="1:2" s="99" customFormat="1" x14ac:dyDescent="0.25"/>
    <row r="267" spans="1:2" s="99" customFormat="1" x14ac:dyDescent="0.25"/>
    <row r="268" spans="1:2" s="99" customFormat="1" x14ac:dyDescent="0.25"/>
    <row r="269" spans="1:2" s="99" customFormat="1" x14ac:dyDescent="0.25"/>
    <row r="270" spans="1:2" s="99" customFormat="1" x14ac:dyDescent="0.25"/>
    <row r="271" spans="1:2" s="99" customFormat="1" x14ac:dyDescent="0.25"/>
    <row r="272" spans="1:2" s="134" customFormat="1" x14ac:dyDescent="0.25"/>
    <row r="273" spans="1:8" s="134" customFormat="1" x14ac:dyDescent="0.25"/>
    <row r="274" spans="1:8" s="134" customFormat="1" x14ac:dyDescent="0.25"/>
    <row r="275" spans="1:8" s="134" customFormat="1" ht="45" x14ac:dyDescent="0.25">
      <c r="A275" s="51"/>
      <c r="B275" s="138" t="s">
        <v>530</v>
      </c>
      <c r="C275" s="139" t="s">
        <v>407</v>
      </c>
      <c r="D275" s="138" t="s">
        <v>411</v>
      </c>
      <c r="E275" s="138" t="s">
        <v>412</v>
      </c>
      <c r="F275" s="139" t="s">
        <v>531</v>
      </c>
      <c r="G275" s="139" t="s">
        <v>349</v>
      </c>
      <c r="H275" s="139" t="s">
        <v>414</v>
      </c>
    </row>
    <row r="276" spans="1:8" s="134" customFormat="1" x14ac:dyDescent="0.25">
      <c r="A276" s="3" t="s">
        <v>354</v>
      </c>
      <c r="B276" s="5">
        <v>0.17346938775510204</v>
      </c>
      <c r="C276" s="5">
        <v>0.25263157894736843</v>
      </c>
      <c r="D276" s="5">
        <v>0.30303030303030304</v>
      </c>
      <c r="E276" s="5">
        <v>0.23684210526315788</v>
      </c>
      <c r="F276" s="5">
        <v>0.25</v>
      </c>
      <c r="G276" s="5">
        <v>0.12804878048780488</v>
      </c>
      <c r="H276" s="5">
        <v>0.21649484536082475</v>
      </c>
    </row>
    <row r="277" spans="1:8" s="134" customFormat="1" x14ac:dyDescent="0.25">
      <c r="A277" s="3" t="s">
        <v>355</v>
      </c>
      <c r="B277" s="5">
        <v>0.51020408163265307</v>
      </c>
      <c r="C277" s="5">
        <v>0.6</v>
      </c>
      <c r="D277" s="5">
        <v>0.5757575757575758</v>
      </c>
      <c r="E277" s="5">
        <v>0.46052631578947367</v>
      </c>
      <c r="F277" s="5">
        <v>0.43333333333333335</v>
      </c>
      <c r="G277" s="5">
        <v>0.52439024390243905</v>
      </c>
      <c r="H277" s="5">
        <v>0.5670103092783505</v>
      </c>
    </row>
    <row r="278" spans="1:8" s="134" customFormat="1" x14ac:dyDescent="0.25">
      <c r="A278" s="3" t="s">
        <v>356</v>
      </c>
      <c r="B278" s="5">
        <v>0.21428571428571427</v>
      </c>
      <c r="C278" s="5">
        <v>8.4210526315789472E-2</v>
      </c>
      <c r="D278" s="5">
        <v>6.0606060606060608E-2</v>
      </c>
      <c r="E278" s="5">
        <v>0.18421052631578946</v>
      </c>
      <c r="F278" s="5">
        <v>0.2</v>
      </c>
      <c r="G278" s="5">
        <v>0.28048780487804881</v>
      </c>
      <c r="H278" s="5">
        <v>0.1134020618556701</v>
      </c>
    </row>
    <row r="279" spans="1:8" s="134" customFormat="1" x14ac:dyDescent="0.25">
      <c r="A279" s="3" t="s">
        <v>357</v>
      </c>
      <c r="B279" s="5">
        <v>4.0816326530612242E-2</v>
      </c>
      <c r="C279" s="5">
        <v>2.1052631578947368E-2</v>
      </c>
      <c r="D279" s="5">
        <v>2.0202020202020204E-2</v>
      </c>
      <c r="E279" s="5">
        <v>6.5789473684210523E-2</v>
      </c>
      <c r="F279" s="5">
        <v>0.05</v>
      </c>
      <c r="G279" s="5">
        <v>3.048780487804878E-2</v>
      </c>
      <c r="H279" s="5">
        <v>3.0927835051546393E-2</v>
      </c>
    </row>
    <row r="280" spans="1:8" s="134" customFormat="1" x14ac:dyDescent="0.25">
      <c r="A280" s="3" t="s">
        <v>358</v>
      </c>
      <c r="B280" s="5">
        <v>0</v>
      </c>
      <c r="C280" s="5">
        <v>1.0526315789473684E-2</v>
      </c>
      <c r="D280" s="5">
        <v>1.0101010101010102E-2</v>
      </c>
      <c r="E280" s="5">
        <v>0</v>
      </c>
      <c r="F280" s="5">
        <v>0</v>
      </c>
      <c r="G280" s="5">
        <v>6.0975609756097563E-3</v>
      </c>
      <c r="H280" s="5">
        <v>2.0618556701030927E-2</v>
      </c>
    </row>
    <row r="281" spans="1:8" s="134" customFormat="1" x14ac:dyDescent="0.25">
      <c r="A281" s="3" t="s">
        <v>26</v>
      </c>
      <c r="B281" s="5">
        <v>6.1224489795918366E-2</v>
      </c>
      <c r="C281" s="5">
        <v>3.1578947368421054E-2</v>
      </c>
      <c r="D281" s="5">
        <v>3.0303030303030304E-2</v>
      </c>
      <c r="E281" s="5">
        <v>5.2631578947368418E-2</v>
      </c>
      <c r="F281" s="5">
        <v>6.6666666666666666E-2</v>
      </c>
      <c r="G281" s="5">
        <v>3.048780487804878E-2</v>
      </c>
      <c r="H281" s="5">
        <v>5.1546391752577317E-2</v>
      </c>
    </row>
    <row r="282" spans="1:8" s="134" customFormat="1" x14ac:dyDescent="0.25">
      <c r="A282" s="19" t="s">
        <v>532</v>
      </c>
      <c r="B282" s="120">
        <v>98</v>
      </c>
      <c r="C282" s="120">
        <v>95</v>
      </c>
      <c r="D282" s="120">
        <v>99</v>
      </c>
      <c r="E282" s="120">
        <v>76</v>
      </c>
      <c r="F282" s="120">
        <v>60</v>
      </c>
      <c r="G282" s="120">
        <v>164</v>
      </c>
      <c r="H282" s="120">
        <v>97</v>
      </c>
    </row>
    <row r="283" spans="1:8" s="134" customFormat="1" x14ac:dyDescent="0.25"/>
    <row r="284" spans="1:8" s="134" customFormat="1" x14ac:dyDescent="0.25"/>
    <row r="285" spans="1:8" customFormat="1" x14ac:dyDescent="0.25"/>
    <row r="286" spans="1:8" x14ac:dyDescent="0.25">
      <c r="A286" s="29" t="s">
        <v>232</v>
      </c>
    </row>
    <row r="288" spans="1:8" x14ac:dyDescent="0.25">
      <c r="A288" s="33" t="s">
        <v>233</v>
      </c>
    </row>
    <row r="289" spans="1:9" s="34" customFormat="1" x14ac:dyDescent="0.25">
      <c r="A289" s="34" t="s">
        <v>235</v>
      </c>
    </row>
    <row r="290" spans="1:9" s="112" customFormat="1" x14ac:dyDescent="0.25"/>
    <row r="291" spans="1:9" x14ac:dyDescent="0.25">
      <c r="A291" s="113" t="s">
        <v>495</v>
      </c>
      <c r="G291" s="54"/>
      <c r="H291" s="54"/>
      <c r="I291" s="54"/>
    </row>
    <row r="292" spans="1:9" x14ac:dyDescent="0.25">
      <c r="A292" s="51" t="s">
        <v>496</v>
      </c>
      <c r="B292" s="51" t="s">
        <v>9</v>
      </c>
      <c r="G292" s="54"/>
      <c r="H292" s="54"/>
      <c r="I292" s="54"/>
    </row>
    <row r="293" spans="1:9" x14ac:dyDescent="0.25">
      <c r="A293" s="3" t="s">
        <v>180</v>
      </c>
      <c r="B293" s="4">
        <v>0.36051502145922748</v>
      </c>
      <c r="G293" s="54"/>
      <c r="H293" s="54"/>
      <c r="I293" s="54"/>
    </row>
    <row r="294" spans="1:9" x14ac:dyDescent="0.25">
      <c r="A294" s="3" t="s">
        <v>69</v>
      </c>
      <c r="B294" s="4">
        <v>0.23390557939914164</v>
      </c>
      <c r="G294" s="54"/>
      <c r="H294" s="54"/>
      <c r="I294" s="54"/>
    </row>
    <row r="295" spans="1:9" x14ac:dyDescent="0.25">
      <c r="A295" s="3" t="s">
        <v>68</v>
      </c>
      <c r="B295" s="4">
        <v>0.15450643776824036</v>
      </c>
      <c r="G295" s="54"/>
      <c r="H295" s="54"/>
      <c r="I295" s="54"/>
    </row>
    <row r="296" spans="1:9" s="54" customFormat="1" x14ac:dyDescent="0.25">
      <c r="A296" s="3" t="s">
        <v>298</v>
      </c>
      <c r="B296" s="4">
        <v>0.11587982832618025</v>
      </c>
    </row>
    <row r="297" spans="1:9" s="54" customFormat="1" x14ac:dyDescent="0.25">
      <c r="A297" s="3" t="s">
        <v>300</v>
      </c>
      <c r="B297" s="4">
        <v>9.8712446351931327E-2</v>
      </c>
    </row>
    <row r="298" spans="1:9" s="54" customFormat="1" x14ac:dyDescent="0.25">
      <c r="A298" s="3" t="s">
        <v>299</v>
      </c>
      <c r="B298" s="4">
        <v>5.5793991416309016E-2</v>
      </c>
    </row>
    <row r="299" spans="1:9" s="54" customFormat="1" x14ac:dyDescent="0.25">
      <c r="A299" s="3" t="s">
        <v>297</v>
      </c>
      <c r="B299" s="4">
        <v>4.7210300429184553E-2</v>
      </c>
    </row>
    <row r="300" spans="1:9" s="54" customFormat="1" x14ac:dyDescent="0.25">
      <c r="A300" s="3" t="s">
        <v>301</v>
      </c>
      <c r="B300" s="4">
        <v>2.1459227467811159E-2</v>
      </c>
    </row>
    <row r="301" spans="1:9" s="54" customFormat="1" x14ac:dyDescent="0.25">
      <c r="A301" s="3" t="s">
        <v>302</v>
      </c>
      <c r="B301" s="4">
        <v>1.2875536480686695E-2</v>
      </c>
    </row>
    <row r="302" spans="1:9" s="54" customFormat="1" x14ac:dyDescent="0.25">
      <c r="A302" s="3" t="s">
        <v>265</v>
      </c>
      <c r="B302" s="4">
        <v>8.5836909871244635E-3</v>
      </c>
    </row>
    <row r="303" spans="1:9" s="54" customFormat="1" x14ac:dyDescent="0.25">
      <c r="A303" s="10"/>
      <c r="B303" s="16"/>
    </row>
    <row r="304" spans="1:9" x14ac:dyDescent="0.25">
      <c r="A304" s="113" t="s">
        <v>494</v>
      </c>
      <c r="F304" s="54"/>
      <c r="G304" s="54"/>
      <c r="H304" s="54"/>
      <c r="I304" s="54"/>
    </row>
    <row r="305" spans="1:10" x14ac:dyDescent="0.25">
      <c r="A305" s="51" t="s">
        <v>496</v>
      </c>
      <c r="B305" s="51" t="s">
        <v>9</v>
      </c>
      <c r="F305" s="54"/>
      <c r="G305" s="54"/>
      <c r="H305" s="54"/>
      <c r="I305" s="54"/>
    </row>
    <row r="306" spans="1:10" x14ac:dyDescent="0.25">
      <c r="A306" s="3" t="s">
        <v>179</v>
      </c>
      <c r="B306" s="4">
        <v>0.15450643776824036</v>
      </c>
      <c r="F306" s="54"/>
      <c r="G306" s="54"/>
      <c r="H306" s="54"/>
      <c r="I306" s="54"/>
    </row>
    <row r="307" spans="1:10" x14ac:dyDescent="0.25">
      <c r="A307" s="3" t="s">
        <v>178</v>
      </c>
      <c r="B307" s="4">
        <v>0.15236051502145923</v>
      </c>
      <c r="F307" s="54"/>
      <c r="G307" s="54"/>
      <c r="H307" s="54"/>
      <c r="I307" s="54"/>
    </row>
    <row r="308" spans="1:10" x14ac:dyDescent="0.25">
      <c r="A308" s="3" t="s">
        <v>69</v>
      </c>
      <c r="B308" s="4">
        <v>0.13733905579399142</v>
      </c>
      <c r="F308" s="54"/>
      <c r="G308" s="54"/>
      <c r="H308" s="54"/>
      <c r="I308" s="54"/>
    </row>
    <row r="309" spans="1:10" s="54" customFormat="1" x14ac:dyDescent="0.25">
      <c r="A309" s="3" t="s">
        <v>307</v>
      </c>
      <c r="B309" s="4">
        <v>0.11802575107296137</v>
      </c>
    </row>
    <row r="310" spans="1:10" s="54" customFormat="1" x14ac:dyDescent="0.25">
      <c r="A310" s="3" t="s">
        <v>309</v>
      </c>
      <c r="B310" s="4">
        <v>0.11158798283261803</v>
      </c>
    </row>
    <row r="311" spans="1:10" s="54" customFormat="1" x14ac:dyDescent="0.25">
      <c r="A311" s="3" t="s">
        <v>303</v>
      </c>
      <c r="B311" s="4">
        <v>0.10515021459227468</v>
      </c>
    </row>
    <row r="312" spans="1:10" s="54" customFormat="1" x14ac:dyDescent="0.25">
      <c r="A312" s="3" t="s">
        <v>304</v>
      </c>
      <c r="B312" s="4">
        <v>0.10515021459227468</v>
      </c>
    </row>
    <row r="313" spans="1:10" s="54" customFormat="1" x14ac:dyDescent="0.25">
      <c r="A313" s="3" t="s">
        <v>295</v>
      </c>
      <c r="B313" s="4">
        <v>0.10515021459227468</v>
      </c>
    </row>
    <row r="314" spans="1:10" s="54" customFormat="1" x14ac:dyDescent="0.25">
      <c r="A314" s="3" t="s">
        <v>305</v>
      </c>
      <c r="B314" s="4">
        <v>5.3648068669527899E-2</v>
      </c>
    </row>
    <row r="315" spans="1:10" s="54" customFormat="1" x14ac:dyDescent="0.25">
      <c r="A315" s="3" t="s">
        <v>296</v>
      </c>
      <c r="B315" s="4">
        <v>3.6480686695278972E-2</v>
      </c>
    </row>
    <row r="316" spans="1:10" s="54" customFormat="1" x14ac:dyDescent="0.25">
      <c r="A316" s="3" t="s">
        <v>306</v>
      </c>
      <c r="B316" s="4">
        <v>3.0042918454935622E-2</v>
      </c>
    </row>
    <row r="317" spans="1:10" s="54" customFormat="1" x14ac:dyDescent="0.25">
      <c r="A317" s="3" t="s">
        <v>308</v>
      </c>
      <c r="B317" s="4">
        <v>1.9313304721030045E-2</v>
      </c>
    </row>
    <row r="318" spans="1:10" s="54" customFormat="1" x14ac:dyDescent="0.25">
      <c r="A318" s="3" t="s">
        <v>265</v>
      </c>
      <c r="B318" s="4">
        <v>1.0729613733905579E-2</v>
      </c>
    </row>
    <row r="319" spans="1:10" s="54" customFormat="1" x14ac:dyDescent="0.25">
      <c r="A319" s="10"/>
      <c r="B319" s="16"/>
    </row>
    <row r="320" spans="1:10" x14ac:dyDescent="0.25">
      <c r="A320" s="113" t="s">
        <v>167</v>
      </c>
      <c r="F320" s="54"/>
      <c r="G320" s="54"/>
      <c r="H320" s="54"/>
      <c r="I320" s="54"/>
      <c r="J320" s="54"/>
    </row>
    <row r="321" spans="1:10" x14ac:dyDescent="0.25">
      <c r="A321" s="51" t="s">
        <v>496</v>
      </c>
      <c r="B321" s="51" t="s">
        <v>9</v>
      </c>
      <c r="F321" s="54"/>
      <c r="G321" s="54"/>
      <c r="H321" s="54"/>
      <c r="I321" s="54"/>
      <c r="J321" s="54"/>
    </row>
    <row r="322" spans="1:10" x14ac:dyDescent="0.25">
      <c r="A322" s="3" t="s">
        <v>70</v>
      </c>
      <c r="B322" s="4">
        <v>0.35193133047210301</v>
      </c>
      <c r="F322" s="54"/>
      <c r="G322" s="54"/>
      <c r="H322" s="54"/>
      <c r="I322" s="54"/>
      <c r="J322" s="54"/>
    </row>
    <row r="323" spans="1:10" x14ac:dyDescent="0.25">
      <c r="A323" s="3" t="s">
        <v>71</v>
      </c>
      <c r="B323" s="4">
        <v>0.18884120171673821</v>
      </c>
      <c r="F323" s="54"/>
      <c r="G323" s="54"/>
      <c r="H323" s="54"/>
      <c r="I323" s="54"/>
      <c r="J323" s="54"/>
    </row>
    <row r="324" spans="1:10" x14ac:dyDescent="0.25">
      <c r="A324" s="3" t="s">
        <v>72</v>
      </c>
      <c r="B324" s="4">
        <v>0.12875536480686695</v>
      </c>
      <c r="F324" s="54"/>
      <c r="G324" s="54"/>
      <c r="H324" s="54"/>
      <c r="I324" s="54"/>
      <c r="J324" s="54"/>
    </row>
    <row r="325" spans="1:10" s="54" customFormat="1" x14ac:dyDescent="0.25">
      <c r="A325" s="3" t="s">
        <v>310</v>
      </c>
      <c r="B325" s="4">
        <v>0.12231759656652361</v>
      </c>
    </row>
    <row r="326" spans="1:10" s="54" customFormat="1" x14ac:dyDescent="0.25">
      <c r="A326" s="3" t="s">
        <v>178</v>
      </c>
      <c r="B326" s="4">
        <v>0.10944206008583691</v>
      </c>
    </row>
    <row r="327" spans="1:10" s="54" customFormat="1" x14ac:dyDescent="0.25">
      <c r="A327" s="3" t="s">
        <v>296</v>
      </c>
      <c r="B327" s="4">
        <v>6.4377682403433473E-2</v>
      </c>
    </row>
    <row r="328" spans="1:10" s="54" customFormat="1" x14ac:dyDescent="0.25">
      <c r="A328" s="3" t="s">
        <v>69</v>
      </c>
      <c r="B328" s="4">
        <v>5.7939914163090127E-2</v>
      </c>
    </row>
    <row r="329" spans="1:10" s="54" customFormat="1" x14ac:dyDescent="0.25">
      <c r="A329" s="3" t="s">
        <v>311</v>
      </c>
      <c r="B329" s="4">
        <v>5.5793991416309016E-2</v>
      </c>
    </row>
    <row r="330" spans="1:10" s="54" customFormat="1" x14ac:dyDescent="0.25">
      <c r="A330" s="3" t="s">
        <v>312</v>
      </c>
      <c r="B330" s="4">
        <v>3.2188841201716736E-2</v>
      </c>
    </row>
    <row r="331" spans="1:10" s="54" customFormat="1" x14ac:dyDescent="0.25">
      <c r="A331" s="3" t="s">
        <v>265</v>
      </c>
      <c r="B331" s="4">
        <v>1.2875536480686695E-2</v>
      </c>
    </row>
    <row r="332" spans="1:10" s="54" customFormat="1" x14ac:dyDescent="0.25">
      <c r="A332" s="10"/>
      <c r="B332" s="16"/>
    </row>
    <row r="333" spans="1:10" s="54" customFormat="1" x14ac:dyDescent="0.25">
      <c r="A333" s="10"/>
      <c r="B333" s="16"/>
    </row>
    <row r="335" spans="1:10" x14ac:dyDescent="0.25">
      <c r="A335" s="34"/>
    </row>
  </sheetData>
  <sortState ref="A322:B331">
    <sortCondition descending="1" ref="B322:B331"/>
  </sortState>
  <mergeCells count="7">
    <mergeCell ref="A236:AD236"/>
    <mergeCell ref="A103:K103"/>
    <mergeCell ref="A6:G6"/>
    <mergeCell ref="A76:F76"/>
    <mergeCell ref="A75:F75"/>
    <mergeCell ref="A102:G102"/>
    <mergeCell ref="A7:K7"/>
  </mergeCells>
  <conditionalFormatting sqref="O77:Q77">
    <cfRule type="colorScale" priority="25">
      <colorScale>
        <cfvo type="min"/>
        <cfvo type="max"/>
        <color rgb="FFFFFFFF"/>
        <color rgb="FF006400"/>
      </colorScale>
    </cfRule>
  </conditionalFormatting>
  <conditionalFormatting sqref="I77:M77">
    <cfRule type="colorScale" priority="27">
      <colorScale>
        <cfvo type="min"/>
        <cfvo type="max"/>
        <color rgb="FFFFFFFF"/>
        <color rgb="FF006400"/>
      </colorScale>
    </cfRule>
  </conditionalFormatting>
  <conditionalFormatting sqref="B194:E199">
    <cfRule type="colorScale" priority="23">
      <colorScale>
        <cfvo type="min"/>
        <cfvo type="max"/>
        <color theme="0"/>
        <color theme="9"/>
      </colorScale>
    </cfRule>
    <cfRule type="colorScale" priority="24">
      <colorScale>
        <cfvo type="min"/>
        <cfvo type="max"/>
        <color rgb="FFFCFCFF"/>
        <color rgb="FFF8696B"/>
      </colorScale>
    </cfRule>
    <cfRule type="colorScale" priority="3">
      <colorScale>
        <cfvo type="min"/>
        <cfvo type="max"/>
        <color theme="0"/>
        <color theme="6"/>
      </colorScale>
    </cfRule>
  </conditionalFormatting>
  <conditionalFormatting sqref="J43:N50 J25:N30 J55:N76 N51:N54">
    <cfRule type="colorScale" priority="28">
      <colorScale>
        <cfvo type="min"/>
        <cfvo type="max"/>
        <color rgb="FFFFFFFF"/>
        <color rgb="FF006400"/>
      </colorScale>
    </cfRule>
  </conditionalFormatting>
  <conditionalFormatting sqref="B51:G54">
    <cfRule type="colorScale" priority="17">
      <colorScale>
        <cfvo type="min"/>
        <cfvo type="max"/>
        <color theme="0"/>
        <color theme="6"/>
      </colorScale>
    </cfRule>
    <cfRule type="colorScale" priority="18">
      <colorScale>
        <cfvo type="min"/>
        <cfvo type="max"/>
        <color theme="0"/>
        <color theme="9"/>
      </colorScale>
    </cfRule>
    <cfRule type="colorScale" priority="1">
      <colorScale>
        <cfvo type="min"/>
        <cfvo type="max"/>
        <color theme="0"/>
        <color theme="6"/>
      </colorScale>
    </cfRule>
  </conditionalFormatting>
  <conditionalFormatting sqref="B276:B281">
    <cfRule type="colorScale" priority="16">
      <colorScale>
        <cfvo type="min"/>
        <cfvo type="max"/>
        <color theme="0"/>
        <color theme="6"/>
      </colorScale>
    </cfRule>
  </conditionalFormatting>
  <conditionalFormatting sqref="C276:C281">
    <cfRule type="colorScale" priority="15">
      <colorScale>
        <cfvo type="min"/>
        <cfvo type="max"/>
        <color theme="0"/>
        <color theme="6"/>
      </colorScale>
    </cfRule>
  </conditionalFormatting>
  <conditionalFormatting sqref="D276:D281">
    <cfRule type="colorScale" priority="14">
      <colorScale>
        <cfvo type="min"/>
        <cfvo type="max"/>
        <color theme="0"/>
        <color theme="6"/>
      </colorScale>
    </cfRule>
  </conditionalFormatting>
  <conditionalFormatting sqref="E276:E281">
    <cfRule type="colorScale" priority="13">
      <colorScale>
        <cfvo type="min"/>
        <cfvo type="max"/>
        <color theme="0"/>
        <color theme="6"/>
      </colorScale>
    </cfRule>
  </conditionalFormatting>
  <conditionalFormatting sqref="F276:F281">
    <cfRule type="colorScale" priority="12">
      <colorScale>
        <cfvo type="min"/>
        <cfvo type="max"/>
        <color theme="0"/>
        <color theme="6"/>
      </colorScale>
    </cfRule>
  </conditionalFormatting>
  <conditionalFormatting sqref="G276:G281">
    <cfRule type="colorScale" priority="11">
      <colorScale>
        <cfvo type="min"/>
        <cfvo type="max"/>
        <color theme="0"/>
        <color theme="6"/>
      </colorScale>
    </cfRule>
  </conditionalFormatting>
  <conditionalFormatting sqref="H276:H281">
    <cfRule type="colorScale" priority="10">
      <colorScale>
        <cfvo type="min"/>
        <cfvo type="max"/>
        <color theme="0"/>
        <color theme="6"/>
      </colorScale>
    </cfRule>
  </conditionalFormatting>
  <conditionalFormatting sqref="B13:F24">
    <cfRule type="colorScale" priority="9">
      <colorScale>
        <cfvo type="min"/>
        <cfvo type="max"/>
        <color theme="0"/>
        <color theme="6"/>
      </colorScale>
    </cfRule>
  </conditionalFormatting>
  <conditionalFormatting sqref="B31:G42">
    <cfRule type="colorScale" priority="8">
      <colorScale>
        <cfvo type="min"/>
        <cfvo type="max"/>
        <color theme="0"/>
        <color theme="6"/>
      </colorScale>
    </cfRule>
  </conditionalFormatting>
  <conditionalFormatting sqref="B110:F123">
    <cfRule type="colorScale" priority="7">
      <colorScale>
        <cfvo type="min"/>
        <cfvo type="max"/>
        <color theme="0"/>
        <color theme="6"/>
      </colorScale>
    </cfRule>
  </conditionalFormatting>
  <conditionalFormatting sqref="B132:G145">
    <cfRule type="colorScale" priority="6">
      <colorScale>
        <cfvo type="min"/>
        <cfvo type="max"/>
        <color theme="0"/>
        <color theme="6"/>
      </colorScale>
    </cfRule>
  </conditionalFormatting>
  <conditionalFormatting sqref="B154:G167">
    <cfRule type="colorScale" priority="5">
      <colorScale>
        <cfvo type="min"/>
        <cfvo type="max"/>
        <color theme="0"/>
        <color theme="6"/>
      </colorScale>
    </cfRule>
  </conditionalFormatting>
  <conditionalFormatting sqref="B172:G185">
    <cfRule type="colorScale" priority="4">
      <colorScale>
        <cfvo type="min"/>
        <cfvo type="max"/>
        <color theme="0"/>
        <color theme="6"/>
      </colorScale>
    </cfRule>
  </conditionalFormatting>
  <conditionalFormatting sqref="B276:H281">
    <cfRule type="colorScale" priority="2">
      <colorScale>
        <cfvo type="min"/>
        <cfvo type="max"/>
        <color theme="0"/>
        <color theme="6"/>
      </colorScale>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sheetPr>
  <dimension ref="A1:AD304"/>
  <sheetViews>
    <sheetView zoomScale="80" zoomScaleNormal="80" workbookViewId="0"/>
  </sheetViews>
  <sheetFormatPr defaultRowHeight="15" x14ac:dyDescent="0.25"/>
  <cols>
    <col min="1" max="1" width="57" customWidth="1"/>
    <col min="2" max="2" width="18" customWidth="1"/>
    <col min="3" max="3" width="16.5703125" customWidth="1"/>
    <col min="4" max="4" width="11" customWidth="1"/>
    <col min="5" max="5" width="17.140625" customWidth="1"/>
    <col min="7" max="7" width="18" customWidth="1"/>
    <col min="8" max="8" width="13.140625" customWidth="1"/>
    <col min="10" max="10" width="20.7109375" bestFit="1" customWidth="1"/>
  </cols>
  <sheetData>
    <row r="1" spans="1:6" ht="18.75" x14ac:dyDescent="0.3">
      <c r="A1" s="68" t="s">
        <v>170</v>
      </c>
      <c r="B1" s="69"/>
      <c r="C1" s="69"/>
      <c r="D1" s="69"/>
      <c r="E1" s="69"/>
      <c r="F1" s="69"/>
    </row>
    <row r="2" spans="1:6" x14ac:dyDescent="0.25">
      <c r="A2" s="1"/>
    </row>
    <row r="3" spans="1:6" x14ac:dyDescent="0.25">
      <c r="A3" s="66" t="s">
        <v>236</v>
      </c>
      <c r="B3" s="67"/>
      <c r="C3" s="67"/>
      <c r="D3" s="67"/>
      <c r="E3" s="67"/>
      <c r="F3" s="67"/>
    </row>
    <row r="4" spans="1:6" s="34" customFormat="1" x14ac:dyDescent="0.25">
      <c r="A4" s="25"/>
      <c r="B4" s="25"/>
      <c r="C4" s="25"/>
      <c r="D4" s="25"/>
      <c r="E4" s="25"/>
      <c r="F4" s="25"/>
    </row>
    <row r="5" spans="1:6" s="34" customFormat="1" x14ac:dyDescent="0.25">
      <c r="A5" s="29" t="s">
        <v>240</v>
      </c>
      <c r="B5" s="25"/>
      <c r="C5" s="25"/>
      <c r="D5" s="25"/>
      <c r="E5" s="25"/>
      <c r="F5" s="25"/>
    </row>
    <row r="6" spans="1:6" s="34" customFormat="1" x14ac:dyDescent="0.25">
      <c r="A6" s="70" t="s">
        <v>238</v>
      </c>
      <c r="B6" s="70"/>
      <c r="C6" s="25"/>
      <c r="D6" s="25"/>
      <c r="E6" s="25"/>
      <c r="F6" s="25"/>
    </row>
    <row r="7" spans="1:6" s="34" customFormat="1" x14ac:dyDescent="0.25">
      <c r="A7" s="70" t="s">
        <v>239</v>
      </c>
      <c r="B7" s="70"/>
      <c r="C7" s="25"/>
      <c r="D7" s="25"/>
      <c r="E7" s="25"/>
      <c r="F7" s="25"/>
    </row>
    <row r="8" spans="1:6" s="34" customFormat="1" x14ac:dyDescent="0.25">
      <c r="A8" s="70"/>
      <c r="B8" s="70"/>
      <c r="C8" s="25"/>
      <c r="D8" s="25"/>
      <c r="E8" s="25"/>
      <c r="F8" s="25"/>
    </row>
    <row r="9" spans="1:6" s="34" customFormat="1" x14ac:dyDescent="0.25">
      <c r="A9" s="72" t="s">
        <v>109</v>
      </c>
      <c r="B9" s="72" t="s">
        <v>9</v>
      </c>
      <c r="C9" s="25"/>
      <c r="D9" s="25"/>
      <c r="E9" s="25"/>
      <c r="F9" s="25"/>
    </row>
    <row r="10" spans="1:6" s="34" customFormat="1" x14ac:dyDescent="0.25">
      <c r="A10" s="71" t="s">
        <v>81</v>
      </c>
      <c r="B10" s="74">
        <v>0.24678111587982832</v>
      </c>
      <c r="C10" s="25"/>
      <c r="D10" s="25"/>
      <c r="E10" s="25"/>
      <c r="F10" s="73"/>
    </row>
    <row r="11" spans="1:6" s="34" customFormat="1" x14ac:dyDescent="0.25">
      <c r="A11" s="71" t="s">
        <v>79</v>
      </c>
      <c r="B11" s="74">
        <v>0.20815450643776823</v>
      </c>
      <c r="C11" s="25"/>
      <c r="D11" s="25"/>
      <c r="E11" s="25"/>
      <c r="F11" s="73"/>
    </row>
    <row r="12" spans="1:6" s="34" customFormat="1" x14ac:dyDescent="0.25">
      <c r="A12" s="71" t="s">
        <v>80</v>
      </c>
      <c r="B12" s="74">
        <v>0.16523605150214593</v>
      </c>
      <c r="C12" s="25"/>
      <c r="D12" s="25"/>
      <c r="E12" s="25"/>
      <c r="F12" s="73"/>
    </row>
    <row r="13" spans="1:6" s="104" customFormat="1" x14ac:dyDescent="0.25">
      <c r="A13" s="71" t="s">
        <v>78</v>
      </c>
      <c r="B13" s="74">
        <v>0.11158798283261803</v>
      </c>
      <c r="C13" s="25"/>
      <c r="D13" s="25"/>
      <c r="E13" s="25"/>
      <c r="F13" s="73"/>
    </row>
    <row r="14" spans="1:6" s="104" customFormat="1" x14ac:dyDescent="0.25">
      <c r="A14" s="71" t="s">
        <v>364</v>
      </c>
      <c r="B14" s="74">
        <v>0.10085836909871244</v>
      </c>
      <c r="C14" s="25"/>
      <c r="D14" s="25"/>
      <c r="E14" s="25"/>
      <c r="F14" s="73"/>
    </row>
    <row r="15" spans="1:6" s="104" customFormat="1" x14ac:dyDescent="0.25">
      <c r="A15" s="71" t="s">
        <v>361</v>
      </c>
      <c r="B15" s="74">
        <v>9.2274678111587988E-2</v>
      </c>
      <c r="C15" s="25"/>
      <c r="D15" s="25"/>
      <c r="E15" s="25"/>
      <c r="F15" s="73"/>
    </row>
    <row r="16" spans="1:6" s="104" customFormat="1" x14ac:dyDescent="0.25">
      <c r="A16" s="71" t="s">
        <v>362</v>
      </c>
      <c r="B16" s="74">
        <v>8.3690987124463517E-2</v>
      </c>
      <c r="C16" s="25"/>
      <c r="D16" s="25"/>
      <c r="E16" s="25"/>
      <c r="F16" s="73"/>
    </row>
    <row r="17" spans="1:30" s="104" customFormat="1" x14ac:dyDescent="0.25">
      <c r="A17" s="71" t="s">
        <v>363</v>
      </c>
      <c r="B17" s="74">
        <v>7.9399141630901282E-2</v>
      </c>
      <c r="C17" s="25"/>
      <c r="D17" s="25"/>
      <c r="E17" s="25"/>
      <c r="F17" s="73"/>
    </row>
    <row r="18" spans="1:30" s="104" customFormat="1" x14ac:dyDescent="0.25">
      <c r="A18" s="71" t="s">
        <v>365</v>
      </c>
      <c r="B18" s="74">
        <v>6.4377682403433473E-2</v>
      </c>
      <c r="C18" s="25"/>
      <c r="D18" s="25"/>
      <c r="E18" s="25"/>
      <c r="F18" s="73"/>
    </row>
    <row r="19" spans="1:30" s="104" customFormat="1" x14ac:dyDescent="0.25">
      <c r="A19" s="71" t="s">
        <v>265</v>
      </c>
      <c r="B19" s="74">
        <v>1.0729613733905579E-2</v>
      </c>
      <c r="C19" s="25"/>
      <c r="D19" s="25"/>
      <c r="E19" s="25"/>
      <c r="F19" s="73"/>
    </row>
    <row r="20" spans="1:30" s="104" customFormat="1" x14ac:dyDescent="0.25">
      <c r="A20" s="114"/>
      <c r="B20" s="115"/>
      <c r="C20" s="25"/>
      <c r="D20" s="25"/>
      <c r="E20" s="25"/>
      <c r="F20" s="73"/>
    </row>
    <row r="21" spans="1:30" s="34" customFormat="1" x14ac:dyDescent="0.25">
      <c r="A21" s="25"/>
      <c r="B21" s="25"/>
      <c r="C21" s="25"/>
      <c r="D21" s="25"/>
      <c r="E21" s="25"/>
      <c r="F21" s="25"/>
    </row>
    <row r="22" spans="1:30" s="34" customFormat="1" x14ac:dyDescent="0.25">
      <c r="A22" s="29" t="s">
        <v>237</v>
      </c>
      <c r="B22" s="25"/>
      <c r="C22" s="25"/>
      <c r="D22" s="25"/>
      <c r="E22" s="25"/>
      <c r="F22" s="25"/>
    </row>
    <row r="23" spans="1:30" s="34" customFormat="1" x14ac:dyDescent="0.25">
      <c r="A23" s="141" t="s">
        <v>241</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row>
    <row r="24" spans="1:30" s="34" customFormat="1" x14ac:dyDescent="0.25">
      <c r="A24" s="9" t="s">
        <v>242</v>
      </c>
      <c r="B24" s="9"/>
      <c r="C24" s="25"/>
      <c r="D24" s="25"/>
      <c r="E24" s="25"/>
      <c r="F24" s="25"/>
    </row>
    <row r="25" spans="1:30" s="34" customFormat="1" x14ac:dyDescent="0.25">
      <c r="A25" s="9"/>
      <c r="B25" s="9"/>
      <c r="C25" s="25"/>
      <c r="D25" s="25"/>
      <c r="E25" s="25"/>
      <c r="F25" s="25"/>
    </row>
    <row r="26" spans="1:30" s="34" customFormat="1" x14ac:dyDescent="0.25">
      <c r="A26" s="72"/>
      <c r="B26" s="72" t="s">
        <v>9</v>
      </c>
      <c r="C26" s="25"/>
      <c r="D26" s="25"/>
      <c r="E26" s="25"/>
      <c r="F26" s="25"/>
    </row>
    <row r="27" spans="1:30" s="34" customFormat="1" x14ac:dyDescent="0.25">
      <c r="A27" s="75" t="s">
        <v>73</v>
      </c>
      <c r="B27" s="76">
        <v>8.5836909871244635E-3</v>
      </c>
      <c r="C27" s="25"/>
      <c r="D27" s="25"/>
      <c r="E27" s="25"/>
      <c r="F27" s="25"/>
    </row>
    <row r="28" spans="1:30" s="34" customFormat="1" x14ac:dyDescent="0.25">
      <c r="A28" s="75" t="s">
        <v>74</v>
      </c>
      <c r="B28" s="76">
        <v>3.0042918454935622E-2</v>
      </c>
      <c r="C28" s="25"/>
      <c r="D28" s="25"/>
      <c r="E28" s="25"/>
      <c r="F28" s="25"/>
    </row>
    <row r="29" spans="1:30" s="34" customFormat="1" x14ac:dyDescent="0.25">
      <c r="A29" s="75" t="s">
        <v>75</v>
      </c>
      <c r="B29" s="76">
        <v>0.19098712446351931</v>
      </c>
      <c r="C29" s="25"/>
      <c r="D29" s="25"/>
      <c r="E29" s="25"/>
      <c r="F29" s="25"/>
    </row>
    <row r="30" spans="1:30" s="34" customFormat="1" x14ac:dyDescent="0.25">
      <c r="A30" s="75" t="s">
        <v>76</v>
      </c>
      <c r="B30" s="76">
        <v>0.4334763948497854</v>
      </c>
      <c r="C30" s="25"/>
      <c r="D30" s="25"/>
      <c r="E30" s="25"/>
      <c r="F30" s="25"/>
    </row>
    <row r="31" spans="1:30" s="34" customFormat="1" x14ac:dyDescent="0.25">
      <c r="A31" s="75" t="s">
        <v>77</v>
      </c>
      <c r="B31" s="76">
        <v>0.33690987124463517</v>
      </c>
      <c r="C31" s="25"/>
      <c r="D31" s="25"/>
      <c r="E31" s="25"/>
      <c r="F31" s="25"/>
    </row>
    <row r="32" spans="1:30" s="34" customFormat="1" x14ac:dyDescent="0.25">
      <c r="A32" s="25"/>
      <c r="B32" s="25"/>
      <c r="C32" s="25"/>
      <c r="D32" s="25"/>
      <c r="E32" s="25"/>
      <c r="F32" s="25"/>
    </row>
    <row r="33" spans="1:30" s="34" customFormat="1" x14ac:dyDescent="0.25">
      <c r="B33" s="25"/>
      <c r="C33" s="25"/>
      <c r="D33" s="25"/>
      <c r="E33" s="25"/>
      <c r="F33" s="25"/>
    </row>
    <row r="34" spans="1:30" s="34" customFormat="1" x14ac:dyDescent="0.25">
      <c r="A34" s="25"/>
      <c r="B34" s="25"/>
      <c r="C34" s="25"/>
      <c r="D34" s="25"/>
      <c r="E34" s="25"/>
      <c r="F34" s="25"/>
    </row>
    <row r="35" spans="1:30" x14ac:dyDescent="0.25">
      <c r="A35" s="25"/>
      <c r="B35" s="25"/>
      <c r="C35" s="25"/>
      <c r="D35" s="25"/>
      <c r="E35" s="25"/>
      <c r="F35" s="25"/>
      <c r="G35" s="34"/>
      <c r="H35" s="34"/>
      <c r="I35" s="34"/>
      <c r="J35" s="34"/>
      <c r="K35" s="34"/>
      <c r="L35" s="34"/>
      <c r="M35" s="34"/>
      <c r="N35" s="34"/>
      <c r="O35" s="34"/>
      <c r="P35" s="34"/>
      <c r="Q35" s="34"/>
      <c r="R35" s="34"/>
      <c r="S35" s="34"/>
      <c r="T35" s="34"/>
      <c r="U35" s="34"/>
      <c r="V35" s="34"/>
      <c r="W35" s="34"/>
      <c r="X35" s="34"/>
      <c r="Y35" s="34"/>
      <c r="Z35" s="34"/>
      <c r="AA35" s="34"/>
      <c r="AB35" s="34"/>
      <c r="AC35" s="34"/>
      <c r="AD35" s="34"/>
    </row>
    <row r="36" spans="1:30" x14ac:dyDescent="0.25">
      <c r="A36" s="34"/>
      <c r="B36" s="34"/>
      <c r="C36" s="34"/>
    </row>
    <row r="37" spans="1:30" s="25" customFormat="1" x14ac:dyDescent="0.25">
      <c r="A37" s="34"/>
      <c r="B37" s="34"/>
      <c r="C37" s="34"/>
    </row>
    <row r="38" spans="1:30" x14ac:dyDescent="0.25">
      <c r="A38" s="34"/>
      <c r="B38" s="34"/>
      <c r="C38" s="34"/>
    </row>
    <row r="39" spans="1:30" x14ac:dyDescent="0.25">
      <c r="A39" s="34"/>
      <c r="B39" s="34"/>
      <c r="C39" s="34"/>
    </row>
    <row r="40" spans="1:30" x14ac:dyDescent="0.25">
      <c r="A40" s="34"/>
      <c r="B40" s="34"/>
      <c r="C40" s="34"/>
    </row>
    <row r="41" spans="1:30" x14ac:dyDescent="0.25">
      <c r="A41" s="34"/>
      <c r="B41" s="34"/>
      <c r="C41" s="34"/>
    </row>
    <row r="43" spans="1:30" s="112" customFormat="1" x14ac:dyDescent="0.25">
      <c r="A43" s="113" t="s">
        <v>473</v>
      </c>
    </row>
    <row r="44" spans="1:30" x14ac:dyDescent="0.25">
      <c r="A44" s="141" t="s">
        <v>243</v>
      </c>
      <c r="B44" s="141"/>
      <c r="C44" s="141"/>
      <c r="D44" s="141"/>
      <c r="E44" s="141"/>
      <c r="F44" s="141"/>
      <c r="G44" s="141"/>
      <c r="H44" s="141"/>
      <c r="I44" s="141"/>
      <c r="J44" s="34"/>
      <c r="K44" s="34"/>
      <c r="L44" s="34"/>
      <c r="M44" s="34"/>
      <c r="N44" s="34"/>
      <c r="O44" s="34"/>
      <c r="P44" s="34"/>
      <c r="Q44" s="34"/>
      <c r="R44" s="34"/>
      <c r="S44" s="34"/>
      <c r="T44" s="34"/>
      <c r="U44" s="34"/>
      <c r="V44" s="34"/>
      <c r="W44" s="34"/>
      <c r="X44" s="34"/>
      <c r="Y44" s="34"/>
      <c r="Z44" s="34"/>
      <c r="AA44" s="34"/>
      <c r="AB44" s="34"/>
      <c r="AC44" s="34"/>
      <c r="AD44" s="34"/>
    </row>
    <row r="45" spans="1:30" s="30" customFormat="1" x14ac:dyDescent="0.25">
      <c r="A45" s="34" t="s">
        <v>244</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row>
    <row r="46" spans="1:30" x14ac:dyDescent="0.25">
      <c r="C46" s="10"/>
    </row>
    <row r="47" spans="1:30" x14ac:dyDescent="0.25">
      <c r="A47" s="72" t="s">
        <v>109</v>
      </c>
      <c r="B47" s="72" t="s">
        <v>9</v>
      </c>
      <c r="C47" s="32"/>
    </row>
    <row r="48" spans="1:30" x14ac:dyDescent="0.25">
      <c r="A48" s="3" t="s">
        <v>81</v>
      </c>
      <c r="B48" s="76">
        <v>0.64163090128755362</v>
      </c>
    </row>
    <row r="49" spans="1:9" x14ac:dyDescent="0.25">
      <c r="A49" s="3" t="s">
        <v>79</v>
      </c>
      <c r="B49" s="76">
        <v>0.61587982832618027</v>
      </c>
    </row>
    <row r="50" spans="1:9" x14ac:dyDescent="0.25">
      <c r="A50" s="3" t="s">
        <v>78</v>
      </c>
      <c r="B50" s="76">
        <v>0.59871244635193133</v>
      </c>
    </row>
    <row r="51" spans="1:9" x14ac:dyDescent="0.25">
      <c r="A51" s="3" t="s">
        <v>82</v>
      </c>
      <c r="B51" s="76">
        <v>0.37982832618025753</v>
      </c>
    </row>
    <row r="52" spans="1:9" x14ac:dyDescent="0.25">
      <c r="A52" s="3" t="s">
        <v>80</v>
      </c>
      <c r="B52" s="76">
        <v>0.34334763948497854</v>
      </c>
    </row>
    <row r="53" spans="1:9" s="104" customFormat="1" x14ac:dyDescent="0.25">
      <c r="A53" s="3" t="s">
        <v>368</v>
      </c>
      <c r="B53" s="76">
        <v>0.3261802575107296</v>
      </c>
    </row>
    <row r="54" spans="1:9" s="104" customFormat="1" x14ac:dyDescent="0.25">
      <c r="A54" s="3" t="s">
        <v>362</v>
      </c>
      <c r="B54" s="76">
        <v>0.30686695278969955</v>
      </c>
    </row>
    <row r="55" spans="1:9" s="104" customFormat="1" x14ac:dyDescent="0.25">
      <c r="A55" s="3" t="s">
        <v>367</v>
      </c>
      <c r="B55" s="76">
        <v>0.2832618025751073</v>
      </c>
    </row>
    <row r="56" spans="1:9" s="104" customFormat="1" x14ac:dyDescent="0.25">
      <c r="A56" s="3" t="s">
        <v>506</v>
      </c>
      <c r="B56" s="76">
        <v>0.18240343347639484</v>
      </c>
    </row>
    <row r="57" spans="1:9" s="104" customFormat="1" x14ac:dyDescent="0.25">
      <c r="A57" s="3" t="s">
        <v>366</v>
      </c>
      <c r="B57" s="76">
        <v>0.16523605150214593</v>
      </c>
    </row>
    <row r="58" spans="1:9" s="104" customFormat="1" x14ac:dyDescent="0.25">
      <c r="A58" s="3" t="s">
        <v>265</v>
      </c>
      <c r="B58" s="76">
        <v>2.7896995708154508E-2</v>
      </c>
    </row>
    <row r="59" spans="1:9" s="112" customFormat="1" x14ac:dyDescent="0.25">
      <c r="A59" s="10"/>
      <c r="B59" s="131"/>
    </row>
    <row r="60" spans="1:9" s="112" customFormat="1" x14ac:dyDescent="0.25">
      <c r="A60" s="10"/>
      <c r="B60" s="131"/>
    </row>
    <row r="61" spans="1:9" s="104" customFormat="1" x14ac:dyDescent="0.25">
      <c r="A61" s="77" t="s">
        <v>472</v>
      </c>
      <c r="B61" s="16"/>
      <c r="C61" s="17"/>
    </row>
    <row r="62" spans="1:9" s="104" customFormat="1" ht="15" customHeight="1" x14ac:dyDescent="0.25">
      <c r="A62" s="144" t="s">
        <v>370</v>
      </c>
      <c r="B62" s="145"/>
      <c r="C62" s="145"/>
      <c r="D62" s="145"/>
      <c r="E62" s="145"/>
      <c r="F62" s="145"/>
      <c r="G62" s="145"/>
      <c r="H62" s="145"/>
      <c r="I62" s="145"/>
    </row>
    <row r="63" spans="1:9" s="104" customFormat="1" x14ac:dyDescent="0.25">
      <c r="A63" s="10" t="s">
        <v>369</v>
      </c>
      <c r="B63" s="16"/>
      <c r="C63" s="17"/>
    </row>
    <row r="64" spans="1:9" s="104" customFormat="1" x14ac:dyDescent="0.25">
      <c r="A64" s="10"/>
      <c r="B64" s="16"/>
      <c r="C64" s="17"/>
    </row>
    <row r="65" spans="1:30" s="104" customFormat="1" x14ac:dyDescent="0.25">
      <c r="A65" s="72" t="s">
        <v>379</v>
      </c>
      <c r="B65" s="72" t="s">
        <v>9</v>
      </c>
    </row>
    <row r="66" spans="1:30" s="104" customFormat="1" x14ac:dyDescent="0.25">
      <c r="A66" s="3" t="s">
        <v>376</v>
      </c>
      <c r="B66" s="76">
        <v>0.58583690987124459</v>
      </c>
    </row>
    <row r="67" spans="1:30" s="104" customFormat="1" x14ac:dyDescent="0.25">
      <c r="A67" s="3" t="s">
        <v>375</v>
      </c>
      <c r="B67" s="76">
        <v>0.50643776824034337</v>
      </c>
    </row>
    <row r="68" spans="1:30" s="104" customFormat="1" x14ac:dyDescent="0.25">
      <c r="A68" s="3" t="s">
        <v>374</v>
      </c>
      <c r="B68" s="76">
        <v>0.4570815450643777</v>
      </c>
    </row>
    <row r="69" spans="1:30" s="104" customFormat="1" x14ac:dyDescent="0.25">
      <c r="A69" s="3" t="s">
        <v>378</v>
      </c>
      <c r="B69" s="76">
        <v>0.43991416309012876</v>
      </c>
    </row>
    <row r="70" spans="1:30" s="104" customFormat="1" x14ac:dyDescent="0.25">
      <c r="A70" s="3" t="s">
        <v>373</v>
      </c>
      <c r="B70" s="76">
        <v>0.38626609442060084</v>
      </c>
    </row>
    <row r="71" spans="1:30" s="104" customFormat="1" x14ac:dyDescent="0.25">
      <c r="A71" s="3" t="s">
        <v>371</v>
      </c>
      <c r="B71" s="76">
        <v>0.24248927038626608</v>
      </c>
    </row>
    <row r="72" spans="1:30" s="104" customFormat="1" x14ac:dyDescent="0.25">
      <c r="A72" s="3" t="s">
        <v>377</v>
      </c>
      <c r="B72" s="76">
        <v>0.21888412017167383</v>
      </c>
    </row>
    <row r="73" spans="1:30" s="104" customFormat="1" x14ac:dyDescent="0.25">
      <c r="A73" s="3" t="s">
        <v>372</v>
      </c>
      <c r="B73" s="76">
        <v>0.14163090128755365</v>
      </c>
    </row>
    <row r="74" spans="1:30" s="104" customFormat="1" x14ac:dyDescent="0.25">
      <c r="A74" s="3" t="s">
        <v>265</v>
      </c>
      <c r="B74" s="76">
        <v>8.5836909871244635E-2</v>
      </c>
    </row>
    <row r="75" spans="1:30" x14ac:dyDescent="0.25">
      <c r="C75" s="10"/>
    </row>
    <row r="77" spans="1:30" x14ac:dyDescent="0.25">
      <c r="A77" s="66" t="s">
        <v>175</v>
      </c>
      <c r="B77" s="67"/>
      <c r="C77" s="67"/>
      <c r="D77" s="67"/>
      <c r="E77" s="67"/>
      <c r="F77" s="67"/>
    </row>
    <row r="78" spans="1:30" s="34" customFormat="1" x14ac:dyDescent="0.25"/>
    <row r="79" spans="1:30" s="34" customFormat="1" x14ac:dyDescent="0.25">
      <c r="A79" s="29" t="s">
        <v>247</v>
      </c>
    </row>
    <row r="80" spans="1:30" x14ac:dyDescent="0.25">
      <c r="A80" s="141" t="s">
        <v>245</v>
      </c>
      <c r="B80" s="141"/>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row>
    <row r="81" spans="1:30" s="30" customFormat="1" x14ac:dyDescent="0.25">
      <c r="A81" s="141" t="s">
        <v>246</v>
      </c>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row>
    <row r="83" spans="1:30" x14ac:dyDescent="0.25">
      <c r="A83" s="72" t="s">
        <v>110</v>
      </c>
      <c r="B83" s="72" t="s">
        <v>9</v>
      </c>
      <c r="C83" s="32"/>
      <c r="D83" s="32"/>
    </row>
    <row r="84" spans="1:30" x14ac:dyDescent="0.25">
      <c r="A84" s="28" t="s">
        <v>133</v>
      </c>
      <c r="B84" s="4">
        <v>0.60515021459227469</v>
      </c>
      <c r="C84" s="32"/>
      <c r="D84" s="32"/>
    </row>
    <row r="85" spans="1:30" x14ac:dyDescent="0.25">
      <c r="A85" s="28" t="s">
        <v>22</v>
      </c>
      <c r="B85" s="4">
        <v>0.59012875536480691</v>
      </c>
      <c r="C85" s="32"/>
      <c r="D85" s="32"/>
    </row>
    <row r="86" spans="1:30" x14ac:dyDescent="0.25">
      <c r="A86" s="28" t="s">
        <v>134</v>
      </c>
      <c r="B86" s="4">
        <v>0.57081545064377681</v>
      </c>
      <c r="C86" s="32"/>
      <c r="D86" s="32"/>
    </row>
    <row r="87" spans="1:30" x14ac:dyDescent="0.25">
      <c r="A87" s="3" t="s">
        <v>135</v>
      </c>
      <c r="B87" s="4">
        <v>0.27896995708154504</v>
      </c>
      <c r="C87" s="32"/>
      <c r="D87" s="32"/>
    </row>
    <row r="88" spans="1:30" x14ac:dyDescent="0.25">
      <c r="A88" s="3" t="s">
        <v>136</v>
      </c>
      <c r="B88" s="4">
        <v>0.26609442060085836</v>
      </c>
      <c r="C88" s="32"/>
      <c r="D88" s="32"/>
    </row>
    <row r="89" spans="1:30" x14ac:dyDescent="0.25">
      <c r="A89" s="3" t="s">
        <v>137</v>
      </c>
      <c r="B89" s="4">
        <v>0.26394849785407726</v>
      </c>
      <c r="C89" s="32"/>
      <c r="D89" s="32"/>
    </row>
    <row r="90" spans="1:30" x14ac:dyDescent="0.25">
      <c r="A90" s="3" t="s">
        <v>138</v>
      </c>
      <c r="B90" s="4">
        <v>0.19313304721030042</v>
      </c>
      <c r="C90" s="32"/>
      <c r="D90" s="32"/>
    </row>
    <row r="91" spans="1:30" s="34" customFormat="1" x14ac:dyDescent="0.25">
      <c r="A91" s="10"/>
      <c r="B91" s="16"/>
    </row>
    <row r="92" spans="1:30" s="34" customFormat="1" x14ac:dyDescent="0.25">
      <c r="B92" s="16"/>
    </row>
    <row r="93" spans="1:30" s="34" customFormat="1" x14ac:dyDescent="0.25">
      <c r="A93" s="10"/>
      <c r="B93" s="16"/>
    </row>
    <row r="94" spans="1:30" s="34" customFormat="1" x14ac:dyDescent="0.25">
      <c r="A94" s="10"/>
      <c r="B94" s="16"/>
    </row>
    <row r="95" spans="1:30" s="34" customFormat="1" x14ac:dyDescent="0.25">
      <c r="A95" s="10"/>
      <c r="B95" s="16"/>
    </row>
    <row r="96" spans="1:30" s="34" customFormat="1" x14ac:dyDescent="0.25">
      <c r="A96" s="10"/>
      <c r="B96" s="16"/>
    </row>
    <row r="97" spans="1:30" x14ac:dyDescent="0.25">
      <c r="A97" s="10"/>
      <c r="B97" s="8"/>
      <c r="C97" s="16"/>
    </row>
    <row r="98" spans="1:30" s="21" customFormat="1" x14ac:dyDescent="0.25">
      <c r="A98" s="10"/>
      <c r="B98" s="8"/>
      <c r="C98" s="16"/>
    </row>
    <row r="99" spans="1:30" s="34" customFormat="1" x14ac:dyDescent="0.25">
      <c r="A99" s="77" t="s">
        <v>248</v>
      </c>
      <c r="B99" s="8"/>
      <c r="C99" s="16"/>
    </row>
    <row r="100" spans="1:30" x14ac:dyDescent="0.25">
      <c r="A100" s="141" t="s">
        <v>249</v>
      </c>
      <c r="B100" s="141"/>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row>
    <row r="101" spans="1:30" s="24" customFormat="1" x14ac:dyDescent="0.25">
      <c r="A101" s="141" t="s">
        <v>250</v>
      </c>
      <c r="B101" s="141"/>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row>
    <row r="103" spans="1:30" x14ac:dyDescent="0.25">
      <c r="A103" s="72" t="s">
        <v>111</v>
      </c>
      <c r="B103" s="72" t="s">
        <v>9</v>
      </c>
      <c r="C103" s="32"/>
    </row>
    <row r="104" spans="1:30" x14ac:dyDescent="0.25">
      <c r="A104" s="3" t="s">
        <v>83</v>
      </c>
      <c r="B104" s="5">
        <v>0.67381974248927035</v>
      </c>
      <c r="C104" s="32"/>
    </row>
    <row r="105" spans="1:30" x14ac:dyDescent="0.25">
      <c r="A105" s="3" t="s">
        <v>84</v>
      </c>
      <c r="B105" s="5">
        <v>0.66523605150214593</v>
      </c>
      <c r="C105" s="32"/>
    </row>
    <row r="106" spans="1:30" x14ac:dyDescent="0.25">
      <c r="A106" s="3" t="s">
        <v>85</v>
      </c>
      <c r="B106" s="5">
        <v>0.60515021459227469</v>
      </c>
      <c r="C106" s="32"/>
    </row>
    <row r="107" spans="1:30" x14ac:dyDescent="0.25">
      <c r="A107" s="3" t="s">
        <v>139</v>
      </c>
      <c r="B107" s="5">
        <v>0.35193133047210301</v>
      </c>
      <c r="C107" s="32"/>
    </row>
    <row r="108" spans="1:30" x14ac:dyDescent="0.25">
      <c r="A108" s="3" t="s">
        <v>140</v>
      </c>
      <c r="B108" s="5">
        <v>0.17596566523605151</v>
      </c>
      <c r="C108" s="32"/>
    </row>
    <row r="109" spans="1:30" x14ac:dyDescent="0.25">
      <c r="A109" s="3" t="s">
        <v>141</v>
      </c>
      <c r="B109" s="5">
        <v>0.17381974248927037</v>
      </c>
      <c r="C109" s="32"/>
    </row>
    <row r="111" spans="1:30" s="34" customFormat="1" x14ac:dyDescent="0.25"/>
    <row r="112" spans="1:30" s="34" customFormat="1" x14ac:dyDescent="0.25"/>
    <row r="113" spans="1:30" s="34" customFormat="1" x14ac:dyDescent="0.25"/>
    <row r="114" spans="1:30" s="34" customFormat="1" x14ac:dyDescent="0.25"/>
    <row r="115" spans="1:30" s="34" customFormat="1" x14ac:dyDescent="0.25"/>
    <row r="116" spans="1:30" s="34" customFormat="1" x14ac:dyDescent="0.25"/>
    <row r="117" spans="1:30" s="34" customFormat="1" x14ac:dyDescent="0.25"/>
    <row r="118" spans="1:30" s="104" customFormat="1" x14ac:dyDescent="0.25"/>
    <row r="119" spans="1:30" s="112" customFormat="1" x14ac:dyDescent="0.25"/>
    <row r="120" spans="1:30" s="112" customFormat="1" x14ac:dyDescent="0.25"/>
    <row r="121" spans="1:30" s="104" customFormat="1" x14ac:dyDescent="0.25">
      <c r="A121" s="113" t="s">
        <v>474</v>
      </c>
    </row>
    <row r="122" spans="1:30" s="104" customFormat="1" x14ac:dyDescent="0.25">
      <c r="A122" s="144" t="s">
        <v>380</v>
      </c>
      <c r="B122" s="141"/>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1"/>
      <c r="AD122" s="141"/>
    </row>
    <row r="123" spans="1:30" s="104" customFormat="1" x14ac:dyDescent="0.25">
      <c r="A123" s="104" t="s">
        <v>381</v>
      </c>
    </row>
    <row r="124" spans="1:30" s="104" customFormat="1" x14ac:dyDescent="0.25"/>
    <row r="125" spans="1:30" s="104" customFormat="1" x14ac:dyDescent="0.25">
      <c r="A125" s="72"/>
      <c r="B125" s="72" t="s">
        <v>9</v>
      </c>
    </row>
    <row r="126" spans="1:30" s="104" customFormat="1" x14ac:dyDescent="0.25">
      <c r="A126" s="3" t="s">
        <v>383</v>
      </c>
      <c r="B126" s="5">
        <v>0.32403433476394849</v>
      </c>
    </row>
    <row r="127" spans="1:30" s="104" customFormat="1" x14ac:dyDescent="0.25">
      <c r="A127" s="3" t="s">
        <v>384</v>
      </c>
      <c r="B127" s="5">
        <v>0.2296137339055794</v>
      </c>
    </row>
    <row r="128" spans="1:30" s="104" customFormat="1" x14ac:dyDescent="0.25">
      <c r="A128" s="3" t="s">
        <v>408</v>
      </c>
      <c r="B128" s="5">
        <v>0.21459227467811159</v>
      </c>
    </row>
    <row r="129" spans="1:16" s="104" customFormat="1" x14ac:dyDescent="0.25">
      <c r="A129" s="3" t="s">
        <v>382</v>
      </c>
      <c r="B129" s="5">
        <v>0.16523605150214593</v>
      </c>
    </row>
    <row r="130" spans="1:16" s="104" customFormat="1" x14ac:dyDescent="0.25">
      <c r="A130" s="3" t="s">
        <v>385</v>
      </c>
      <c r="B130" s="5">
        <v>3.8626609442060089E-2</v>
      </c>
    </row>
    <row r="131" spans="1:16" s="104" customFormat="1" x14ac:dyDescent="0.25">
      <c r="A131" s="3" t="s">
        <v>265</v>
      </c>
      <c r="B131" s="5">
        <v>2.7896995708154508E-2</v>
      </c>
    </row>
    <row r="132" spans="1:16" s="104" customFormat="1" x14ac:dyDescent="0.25">
      <c r="A132" s="10"/>
      <c r="B132" s="40"/>
    </row>
    <row r="133" spans="1:16" s="104" customFormat="1" x14ac:dyDescent="0.25">
      <c r="A133" s="10"/>
      <c r="B133" s="40"/>
    </row>
    <row r="134" spans="1:16" s="104" customFormat="1" x14ac:dyDescent="0.25">
      <c r="A134" s="19" t="s">
        <v>415</v>
      </c>
      <c r="B134" s="40"/>
    </row>
    <row r="135" spans="1:16" s="104" customFormat="1" x14ac:dyDescent="0.25">
      <c r="A135" s="10"/>
      <c r="B135" s="40"/>
    </row>
    <row r="136" spans="1:16" s="104" customFormat="1" ht="30" x14ac:dyDescent="0.25">
      <c r="A136" s="72"/>
      <c r="B136" s="121" t="s">
        <v>410</v>
      </c>
      <c r="C136" s="122" t="s">
        <v>411</v>
      </c>
      <c r="D136" s="123" t="s">
        <v>407</v>
      </c>
      <c r="E136" s="122" t="s">
        <v>412</v>
      </c>
      <c r="F136" s="123" t="s">
        <v>413</v>
      </c>
      <c r="G136" s="127" t="s">
        <v>349</v>
      </c>
      <c r="H136" s="127" t="s">
        <v>414</v>
      </c>
    </row>
    <row r="137" spans="1:16" s="104" customFormat="1" x14ac:dyDescent="0.25">
      <c r="A137" s="3" t="s">
        <v>383</v>
      </c>
      <c r="B137" s="5">
        <v>0.24489795918367346</v>
      </c>
      <c r="C137" s="5">
        <v>0.15151515151515152</v>
      </c>
      <c r="D137" s="5">
        <v>0.15789473684210525</v>
      </c>
      <c r="E137" s="5">
        <v>0.36842105263157893</v>
      </c>
      <c r="F137" s="5">
        <v>0.43333333333333335</v>
      </c>
      <c r="G137" s="5">
        <v>0.51219512195121952</v>
      </c>
      <c r="H137" s="5">
        <v>0.22680412371134021</v>
      </c>
      <c r="J137" s="47"/>
      <c r="K137" s="47"/>
      <c r="L137" s="47"/>
      <c r="M137" s="47"/>
      <c r="N137" s="47"/>
      <c r="O137" s="47"/>
      <c r="P137" s="47"/>
    </row>
    <row r="138" spans="1:16" s="104" customFormat="1" x14ac:dyDescent="0.25">
      <c r="A138" s="3" t="s">
        <v>382</v>
      </c>
      <c r="B138" s="5">
        <v>0.11224489795918367</v>
      </c>
      <c r="C138" s="5">
        <v>0.16161616161616163</v>
      </c>
      <c r="D138" s="5">
        <v>0.1368421052631579</v>
      </c>
      <c r="E138" s="5">
        <v>0.11842105263157894</v>
      </c>
      <c r="F138" s="5">
        <v>0.13333333333333333</v>
      </c>
      <c r="G138" s="5">
        <v>0.14634146341463414</v>
      </c>
      <c r="H138" s="5">
        <v>0.10309278350515463</v>
      </c>
      <c r="J138" s="47"/>
      <c r="K138" s="47"/>
      <c r="L138" s="47"/>
      <c r="M138" s="47"/>
      <c r="N138" s="47"/>
      <c r="O138" s="47"/>
      <c r="P138" s="47"/>
    </row>
    <row r="139" spans="1:16" s="104" customFormat="1" x14ac:dyDescent="0.25">
      <c r="A139" s="3" t="s">
        <v>408</v>
      </c>
      <c r="B139" s="5">
        <v>0.25510204081632654</v>
      </c>
      <c r="C139" s="5">
        <v>0.19191919191919191</v>
      </c>
      <c r="D139" s="5">
        <v>0.18947368421052632</v>
      </c>
      <c r="E139" s="5">
        <v>0.18421052631578946</v>
      </c>
      <c r="F139" s="5">
        <v>0.16666666666666666</v>
      </c>
      <c r="G139" s="5">
        <v>0.21951219512195122</v>
      </c>
      <c r="H139" s="5">
        <v>0.20618556701030927</v>
      </c>
      <c r="J139" s="47"/>
      <c r="K139" s="47"/>
      <c r="L139" s="47"/>
      <c r="M139" s="47"/>
      <c r="N139" s="47"/>
      <c r="O139" s="47"/>
      <c r="P139" s="47"/>
    </row>
    <row r="140" spans="1:16" s="104" customFormat="1" x14ac:dyDescent="0.25">
      <c r="A140" s="3" t="s">
        <v>384</v>
      </c>
      <c r="B140" s="5">
        <v>0.26530612244897961</v>
      </c>
      <c r="C140" s="5">
        <v>0.38383838383838381</v>
      </c>
      <c r="D140" s="5">
        <v>0.45263157894736844</v>
      </c>
      <c r="E140" s="5">
        <v>0.23684210526315788</v>
      </c>
      <c r="F140" s="5">
        <v>0.18333333333333332</v>
      </c>
      <c r="G140" s="5">
        <v>7.926829268292683E-2</v>
      </c>
      <c r="H140" s="5">
        <v>0.36082474226804123</v>
      </c>
      <c r="J140" s="47"/>
      <c r="K140" s="47"/>
      <c r="L140" s="47"/>
      <c r="M140" s="47"/>
      <c r="N140" s="47"/>
      <c r="O140" s="47"/>
      <c r="P140" s="47"/>
    </row>
    <row r="141" spans="1:16" s="104" customFormat="1" x14ac:dyDescent="0.25">
      <c r="A141" s="3" t="s">
        <v>385</v>
      </c>
      <c r="B141" s="5">
        <v>8.1632653061224483E-2</v>
      </c>
      <c r="C141" s="5">
        <v>6.0606060606060608E-2</v>
      </c>
      <c r="D141" s="5">
        <v>4.2105263157894736E-2</v>
      </c>
      <c r="E141" s="5">
        <v>5.2631578947368418E-2</v>
      </c>
      <c r="F141" s="5">
        <v>1.6666666666666666E-2</v>
      </c>
      <c r="G141" s="5">
        <v>1.2195121951219513E-2</v>
      </c>
      <c r="H141" s="5">
        <v>8.247422680412371E-2</v>
      </c>
      <c r="J141" s="47"/>
      <c r="K141" s="47"/>
      <c r="L141" s="47"/>
      <c r="M141" s="47"/>
      <c r="N141" s="47"/>
      <c r="O141" s="47"/>
      <c r="P141" s="47"/>
    </row>
    <row r="142" spans="1:16" s="104" customFormat="1" x14ac:dyDescent="0.25">
      <c r="A142" s="3" t="s">
        <v>265</v>
      </c>
      <c r="B142" s="5">
        <v>4.0816326530612242E-2</v>
      </c>
      <c r="C142" s="5">
        <v>5.0505050505050504E-2</v>
      </c>
      <c r="D142" s="5">
        <v>2.1052631578947368E-2</v>
      </c>
      <c r="E142" s="5">
        <v>3.9473684210526314E-2</v>
      </c>
      <c r="F142" s="5">
        <v>6.6666666666666666E-2</v>
      </c>
      <c r="G142" s="5">
        <v>3.048780487804878E-2</v>
      </c>
      <c r="H142" s="5">
        <v>2.0618556701030927E-2</v>
      </c>
      <c r="J142" s="47"/>
      <c r="K142" s="47"/>
      <c r="L142" s="47"/>
      <c r="M142" s="47"/>
      <c r="N142" s="47"/>
      <c r="O142" s="47"/>
      <c r="P142" s="47"/>
    </row>
    <row r="143" spans="1:16" s="104" customFormat="1" x14ac:dyDescent="0.25">
      <c r="A143" s="10" t="s">
        <v>409</v>
      </c>
      <c r="B143" s="120">
        <v>98</v>
      </c>
      <c r="C143" s="120">
        <v>99</v>
      </c>
      <c r="D143" s="120">
        <v>95</v>
      </c>
      <c r="E143" s="120">
        <v>76</v>
      </c>
      <c r="F143" s="120">
        <v>60</v>
      </c>
      <c r="G143" s="120">
        <v>164</v>
      </c>
      <c r="H143" s="120">
        <v>97</v>
      </c>
    </row>
    <row r="144" spans="1:16" s="104" customFormat="1" x14ac:dyDescent="0.25">
      <c r="A144" s="10"/>
      <c r="B144" s="40"/>
    </row>
    <row r="145" spans="1:4" s="104" customFormat="1" x14ac:dyDescent="0.25">
      <c r="A145" s="10"/>
      <c r="B145" s="40"/>
    </row>
    <row r="146" spans="1:4" s="104" customFormat="1" x14ac:dyDescent="0.25">
      <c r="A146" s="19" t="s">
        <v>419</v>
      </c>
      <c r="B146" s="40"/>
    </row>
    <row r="147" spans="1:4" s="104" customFormat="1" x14ac:dyDescent="0.25">
      <c r="A147" s="10"/>
      <c r="B147" s="40"/>
    </row>
    <row r="148" spans="1:4" s="104" customFormat="1" ht="30" x14ac:dyDescent="0.25">
      <c r="A148" s="72"/>
      <c r="B148" s="124" t="s">
        <v>416</v>
      </c>
      <c r="C148" s="125" t="s">
        <v>417</v>
      </c>
      <c r="D148" s="126" t="s">
        <v>418</v>
      </c>
    </row>
    <row r="149" spans="1:4" s="104" customFormat="1" x14ac:dyDescent="0.25">
      <c r="A149" s="3" t="s">
        <v>383</v>
      </c>
      <c r="B149" s="5">
        <v>0.50980392156862742</v>
      </c>
      <c r="C149" s="5">
        <v>0.32128514056224899</v>
      </c>
      <c r="D149" s="5">
        <v>0.16521739130434782</v>
      </c>
    </row>
    <row r="150" spans="1:4" s="104" customFormat="1" x14ac:dyDescent="0.25">
      <c r="A150" s="3" t="s">
        <v>382</v>
      </c>
      <c r="B150" s="5">
        <v>0.11764705882352941</v>
      </c>
      <c r="C150" s="5">
        <v>0.18473895582329317</v>
      </c>
      <c r="D150" s="5">
        <v>0.16521739130434782</v>
      </c>
    </row>
    <row r="151" spans="1:4" s="104" customFormat="1" x14ac:dyDescent="0.25">
      <c r="A151" s="3" t="s">
        <v>408</v>
      </c>
      <c r="B151" s="5">
        <v>0.18627450980392157</v>
      </c>
      <c r="C151" s="5">
        <v>0.21686746987951808</v>
      </c>
      <c r="D151" s="5">
        <v>0.23478260869565218</v>
      </c>
    </row>
    <row r="152" spans="1:4" s="104" customFormat="1" x14ac:dyDescent="0.25">
      <c r="A152" s="3" t="s">
        <v>384</v>
      </c>
      <c r="B152" s="5">
        <v>0.11764705882352941</v>
      </c>
      <c r="C152" s="5">
        <v>0.21285140562248997</v>
      </c>
      <c r="D152" s="5">
        <v>0.36521739130434783</v>
      </c>
    </row>
    <row r="153" spans="1:4" s="104" customFormat="1" x14ac:dyDescent="0.25">
      <c r="A153" s="3" t="s">
        <v>385</v>
      </c>
      <c r="B153" s="5">
        <v>2.9411764705882353E-2</v>
      </c>
      <c r="C153" s="5">
        <v>4.4176706827309238E-2</v>
      </c>
      <c r="D153" s="5">
        <v>3.4782608695652174E-2</v>
      </c>
    </row>
    <row r="154" spans="1:4" s="104" customFormat="1" x14ac:dyDescent="0.25">
      <c r="A154" s="3" t="s">
        <v>265</v>
      </c>
      <c r="B154" s="5">
        <v>3.9215686274509803E-2</v>
      </c>
      <c r="C154" s="5">
        <v>2.0080321285140562E-2</v>
      </c>
      <c r="D154" s="5">
        <v>3.4782608695652174E-2</v>
      </c>
    </row>
    <row r="155" spans="1:4" s="104" customFormat="1" x14ac:dyDescent="0.25">
      <c r="A155" s="10" t="s">
        <v>409</v>
      </c>
      <c r="B155" s="120">
        <v>102</v>
      </c>
      <c r="C155" s="120">
        <v>249</v>
      </c>
      <c r="D155" s="120">
        <v>115</v>
      </c>
    </row>
    <row r="156" spans="1:4" s="104" customFormat="1" x14ac:dyDescent="0.25">
      <c r="A156" s="10"/>
      <c r="B156" s="40"/>
    </row>
    <row r="157" spans="1:4" s="104" customFormat="1" x14ac:dyDescent="0.25"/>
    <row r="158" spans="1:4" s="112" customFormat="1" x14ac:dyDescent="0.25">
      <c r="A158" s="113" t="s">
        <v>475</v>
      </c>
    </row>
    <row r="159" spans="1:4" s="104" customFormat="1" x14ac:dyDescent="0.25">
      <c r="A159" s="98" t="s">
        <v>386</v>
      </c>
    </row>
    <row r="160" spans="1:4" s="104" customFormat="1" x14ac:dyDescent="0.25">
      <c r="A160" s="19" t="s">
        <v>387</v>
      </c>
    </row>
    <row r="161" spans="1:6" s="104" customFormat="1" x14ac:dyDescent="0.25"/>
    <row r="162" spans="1:6" s="104" customFormat="1" x14ac:dyDescent="0.25">
      <c r="A162" s="72"/>
      <c r="B162" s="72" t="s">
        <v>9</v>
      </c>
    </row>
    <row r="163" spans="1:6" s="104" customFormat="1" x14ac:dyDescent="0.25">
      <c r="A163" s="3" t="s">
        <v>507</v>
      </c>
      <c r="B163" s="5">
        <v>0.22560975609756098</v>
      </c>
    </row>
    <row r="164" spans="1:6" s="104" customFormat="1" x14ac:dyDescent="0.25">
      <c r="A164" s="3" t="s">
        <v>508</v>
      </c>
      <c r="B164" s="5">
        <v>0.18292682926829268</v>
      </c>
    </row>
    <row r="165" spans="1:6" s="104" customFormat="1" x14ac:dyDescent="0.25">
      <c r="A165" s="3" t="s">
        <v>509</v>
      </c>
      <c r="B165" s="5">
        <v>0.17682926829268292</v>
      </c>
    </row>
    <row r="166" spans="1:6" s="104" customFormat="1" x14ac:dyDescent="0.25">
      <c r="A166" s="3" t="s">
        <v>510</v>
      </c>
      <c r="B166" s="5">
        <v>0.1524390243902439</v>
      </c>
    </row>
    <row r="167" spans="1:6" s="104" customFormat="1" x14ac:dyDescent="0.25">
      <c r="A167" s="3" t="s">
        <v>44</v>
      </c>
      <c r="B167" s="5">
        <v>0.10365853658536585</v>
      </c>
    </row>
    <row r="168" spans="1:6" s="104" customFormat="1" x14ac:dyDescent="0.25">
      <c r="A168" s="3" t="s">
        <v>511</v>
      </c>
      <c r="B168" s="5">
        <v>0.10365853658536585</v>
      </c>
    </row>
    <row r="169" spans="1:6" s="104" customFormat="1" x14ac:dyDescent="0.25">
      <c r="A169" s="3" t="s">
        <v>512</v>
      </c>
      <c r="B169" s="5">
        <v>9.1463414634146339E-2</v>
      </c>
    </row>
    <row r="170" spans="1:6" s="104" customFormat="1" x14ac:dyDescent="0.25">
      <c r="A170" s="3" t="s">
        <v>513</v>
      </c>
      <c r="B170" s="5">
        <v>7.926829268292683E-2</v>
      </c>
    </row>
    <row r="171" spans="1:6" s="104" customFormat="1" x14ac:dyDescent="0.25">
      <c r="A171" s="3" t="s">
        <v>388</v>
      </c>
      <c r="B171" s="5">
        <v>7.3170731707317069E-2</v>
      </c>
    </row>
    <row r="172" spans="1:6" s="104" customFormat="1" x14ac:dyDescent="0.25">
      <c r="A172" s="3" t="s">
        <v>514</v>
      </c>
      <c r="B172" s="5">
        <v>7.3170731707317069E-2</v>
      </c>
    </row>
    <row r="173" spans="1:6" s="104" customFormat="1" x14ac:dyDescent="0.25"/>
    <row r="174" spans="1:6" s="104" customFormat="1" x14ac:dyDescent="0.25"/>
    <row r="176" spans="1:6" x14ac:dyDescent="0.25">
      <c r="A176" s="66" t="s">
        <v>176</v>
      </c>
      <c r="B176" s="67"/>
      <c r="C176" s="67"/>
      <c r="D176" s="67"/>
      <c r="E176" s="67"/>
      <c r="F176" s="67"/>
    </row>
    <row r="178" spans="1:27" s="30" customFormat="1" x14ac:dyDescent="0.25">
      <c r="A178" s="29" t="s">
        <v>251</v>
      </c>
    </row>
    <row r="179" spans="1:27" x14ac:dyDescent="0.25">
      <c r="A179" t="s">
        <v>252</v>
      </c>
    </row>
    <row r="180" spans="1:27" s="34" customFormat="1" x14ac:dyDescent="0.25">
      <c r="A180" s="34" t="s">
        <v>256</v>
      </c>
    </row>
    <row r="181" spans="1:27" s="34" customFormat="1" x14ac:dyDescent="0.25"/>
    <row r="182" spans="1:27" x14ac:dyDescent="0.25">
      <c r="X182" s="34"/>
      <c r="Y182" s="34"/>
      <c r="Z182" s="34"/>
      <c r="AA182" s="34"/>
    </row>
    <row r="183" spans="1:27" x14ac:dyDescent="0.25">
      <c r="A183" s="72" t="s">
        <v>253</v>
      </c>
      <c r="B183" s="72" t="s">
        <v>254</v>
      </c>
      <c r="C183" s="72" t="s">
        <v>255</v>
      </c>
      <c r="X183" s="34"/>
      <c r="Y183" s="34"/>
      <c r="Z183" s="34"/>
      <c r="AA183" s="34"/>
    </row>
    <row r="184" spans="1:27" x14ac:dyDescent="0.25">
      <c r="A184" s="3" t="s">
        <v>86</v>
      </c>
      <c r="B184" s="4">
        <v>0.7</v>
      </c>
      <c r="C184" s="4">
        <v>0.54950768111403747</v>
      </c>
      <c r="X184" s="34"/>
      <c r="Y184" s="34"/>
      <c r="Z184" s="34"/>
      <c r="AA184" s="34"/>
    </row>
    <row r="185" spans="1:27" x14ac:dyDescent="0.25">
      <c r="A185" s="3" t="s">
        <v>87</v>
      </c>
      <c r="B185" s="4">
        <v>0.14000000000000001</v>
      </c>
      <c r="C185" s="4">
        <v>0.19421669214758081</v>
      </c>
      <c r="E185" s="34"/>
      <c r="X185" s="34"/>
      <c r="Y185" s="34"/>
      <c r="Z185" s="34"/>
      <c r="AA185" s="34"/>
    </row>
    <row r="186" spans="1:27" x14ac:dyDescent="0.25">
      <c r="A186" s="3" t="s">
        <v>88</v>
      </c>
      <c r="B186" s="4">
        <v>0.08</v>
      </c>
      <c r="C186" s="4">
        <v>4.9441093039105585E-2</v>
      </c>
      <c r="E186" s="34"/>
      <c r="X186" s="34"/>
      <c r="Y186" s="34"/>
      <c r="Z186" s="34"/>
      <c r="AA186" s="34"/>
    </row>
    <row r="187" spans="1:27" x14ac:dyDescent="0.25">
      <c r="A187" s="3" t="s">
        <v>89</v>
      </c>
      <c r="B187" s="4">
        <v>0.04</v>
      </c>
      <c r="C187" s="4">
        <v>2.1268719261728818E-2</v>
      </c>
      <c r="E187" s="34"/>
      <c r="X187" s="34"/>
      <c r="Y187" s="34"/>
      <c r="Z187" s="34"/>
      <c r="AA187" s="34"/>
    </row>
    <row r="188" spans="1:27" x14ac:dyDescent="0.25">
      <c r="A188" s="3" t="s">
        <v>90</v>
      </c>
      <c r="B188" s="4">
        <v>0.04</v>
      </c>
      <c r="C188" s="4">
        <v>7.9634502385382014E-2</v>
      </c>
      <c r="E188" s="34"/>
      <c r="X188" s="34"/>
      <c r="Y188" s="34"/>
      <c r="Z188" s="34"/>
      <c r="AA188" s="34"/>
    </row>
    <row r="189" spans="1:27" x14ac:dyDescent="0.25">
      <c r="A189" s="3" t="s">
        <v>91</v>
      </c>
      <c r="B189" s="4">
        <v>0</v>
      </c>
      <c r="C189" s="4">
        <v>2.3419477242166881E-2</v>
      </c>
      <c r="E189" s="34"/>
      <c r="X189" s="34"/>
      <c r="Y189" s="34"/>
      <c r="Z189" s="34"/>
      <c r="AA189" s="34"/>
    </row>
    <row r="190" spans="1:27" x14ac:dyDescent="0.25">
      <c r="A190" s="3" t="s">
        <v>92</v>
      </c>
      <c r="B190" s="4">
        <v>0</v>
      </c>
      <c r="C190" s="4">
        <v>3.4387168671369824E-2</v>
      </c>
      <c r="E190" s="34"/>
      <c r="X190" s="34"/>
      <c r="Y190" s="34"/>
      <c r="Z190" s="34"/>
      <c r="AA190" s="34"/>
    </row>
    <row r="191" spans="1:27" x14ac:dyDescent="0.25">
      <c r="A191" s="3" t="s">
        <v>93</v>
      </c>
      <c r="B191" s="4">
        <v>0</v>
      </c>
      <c r="C191" s="4">
        <v>4.0344360736060743E-2</v>
      </c>
      <c r="E191" s="34"/>
      <c r="X191" s="34"/>
      <c r="Y191" s="34"/>
      <c r="Z191" s="34"/>
      <c r="AA191" s="34"/>
    </row>
    <row r="192" spans="1:27" x14ac:dyDescent="0.25">
      <c r="A192" s="3" t="s">
        <v>48</v>
      </c>
      <c r="B192" s="4">
        <v>0</v>
      </c>
      <c r="C192" s="4">
        <v>5.6343826557866241E-3</v>
      </c>
      <c r="E192" s="34"/>
      <c r="X192" s="34"/>
      <c r="Y192" s="34"/>
      <c r="Z192" s="34"/>
      <c r="AA192" s="34"/>
    </row>
    <row r="193" spans="1:27" x14ac:dyDescent="0.25">
      <c r="C193" s="47"/>
      <c r="X193" s="34"/>
      <c r="Y193" s="34"/>
      <c r="Z193" s="34"/>
      <c r="AA193" s="34"/>
    </row>
    <row r="194" spans="1:27" x14ac:dyDescent="0.25">
      <c r="A194" s="34"/>
    </row>
    <row r="196" spans="1:27" s="112" customFormat="1" x14ac:dyDescent="0.25"/>
    <row r="197" spans="1:27" s="112" customFormat="1" x14ac:dyDescent="0.25"/>
    <row r="198" spans="1:27" s="34" customFormat="1" x14ac:dyDescent="0.25">
      <c r="A198" s="113" t="s">
        <v>476</v>
      </c>
    </row>
    <row r="199" spans="1:27" x14ac:dyDescent="0.25">
      <c r="A199" t="s">
        <v>257</v>
      </c>
    </row>
    <row r="200" spans="1:27" s="30" customFormat="1" x14ac:dyDescent="0.25">
      <c r="A200" s="25" t="s">
        <v>246</v>
      </c>
    </row>
    <row r="201" spans="1:27" x14ac:dyDescent="0.25">
      <c r="C201" s="32"/>
      <c r="D201" s="32"/>
    </row>
    <row r="202" spans="1:27" x14ac:dyDescent="0.25">
      <c r="A202" s="78" t="s">
        <v>142</v>
      </c>
      <c r="B202" s="72" t="s">
        <v>9</v>
      </c>
      <c r="C202" s="32"/>
      <c r="D202" s="32"/>
    </row>
    <row r="203" spans="1:27" x14ac:dyDescent="0.25">
      <c r="A203" s="14" t="s">
        <v>389</v>
      </c>
      <c r="B203" s="4">
        <v>0.48712446351931332</v>
      </c>
      <c r="C203" s="32"/>
    </row>
    <row r="204" spans="1:27" x14ac:dyDescent="0.25">
      <c r="A204" s="14" t="s">
        <v>395</v>
      </c>
      <c r="B204" s="4">
        <v>0.45064377682403434</v>
      </c>
      <c r="C204" s="32"/>
    </row>
    <row r="205" spans="1:27" x14ac:dyDescent="0.25">
      <c r="A205" s="14" t="s">
        <v>391</v>
      </c>
      <c r="B205" s="4">
        <v>0.45064377682403434</v>
      </c>
      <c r="C205" s="32"/>
    </row>
    <row r="206" spans="1:27" x14ac:dyDescent="0.25">
      <c r="A206" s="14" t="s">
        <v>96</v>
      </c>
      <c r="B206" s="4">
        <v>0.42703862660944208</v>
      </c>
      <c r="C206" s="32"/>
    </row>
    <row r="207" spans="1:27" x14ac:dyDescent="0.25">
      <c r="A207" s="14" t="s">
        <v>94</v>
      </c>
      <c r="B207" s="4">
        <v>0.26609442060085836</v>
      </c>
    </row>
    <row r="208" spans="1:27" x14ac:dyDescent="0.25">
      <c r="A208" s="14" t="s">
        <v>95</v>
      </c>
      <c r="B208" s="4">
        <v>0.25751072961373389</v>
      </c>
    </row>
    <row r="209" spans="1:11" s="104" customFormat="1" x14ac:dyDescent="0.25">
      <c r="A209" s="14" t="s">
        <v>390</v>
      </c>
      <c r="B209" s="4">
        <v>0.1609442060085837</v>
      </c>
    </row>
    <row r="210" spans="1:11" s="104" customFormat="1" x14ac:dyDescent="0.25">
      <c r="A210" s="14" t="s">
        <v>393</v>
      </c>
      <c r="B210" s="4">
        <v>0.15665236051502146</v>
      </c>
    </row>
    <row r="211" spans="1:11" s="104" customFormat="1" x14ac:dyDescent="0.25">
      <c r="A211" s="14" t="s">
        <v>392</v>
      </c>
      <c r="B211" s="4">
        <v>0.13519313304721031</v>
      </c>
    </row>
    <row r="212" spans="1:11" s="104" customFormat="1" x14ac:dyDescent="0.25">
      <c r="A212" s="14" t="s">
        <v>394</v>
      </c>
      <c r="B212" s="4">
        <v>7.5107296137339061E-2</v>
      </c>
    </row>
    <row r="213" spans="1:11" s="104" customFormat="1" x14ac:dyDescent="0.25">
      <c r="A213" s="14" t="s">
        <v>265</v>
      </c>
      <c r="B213" s="4">
        <v>3.2188841201716736E-2</v>
      </c>
    </row>
    <row r="214" spans="1:11" s="112" customFormat="1" x14ac:dyDescent="0.25">
      <c r="A214" s="117"/>
      <c r="B214" s="16"/>
    </row>
    <row r="215" spans="1:11" s="112" customFormat="1" x14ac:dyDescent="0.25">
      <c r="A215" s="117"/>
      <c r="B215" s="16"/>
    </row>
    <row r="216" spans="1:11" s="104" customFormat="1" x14ac:dyDescent="0.25">
      <c r="A216" s="132" t="s">
        <v>477</v>
      </c>
      <c r="B216" s="118"/>
    </row>
    <row r="217" spans="1:11" x14ac:dyDescent="0.25">
      <c r="A217" t="s">
        <v>258</v>
      </c>
    </row>
    <row r="218" spans="1:11" s="30" customFormat="1" x14ac:dyDescent="0.25">
      <c r="A218" s="25" t="s">
        <v>250</v>
      </c>
    </row>
    <row r="219" spans="1:11" x14ac:dyDescent="0.25">
      <c r="C219" s="32"/>
      <c r="H219" s="19"/>
      <c r="I219" s="19"/>
      <c r="J219" s="19"/>
      <c r="K219" s="19"/>
    </row>
    <row r="220" spans="1:11" x14ac:dyDescent="0.25">
      <c r="A220" s="72" t="s">
        <v>143</v>
      </c>
      <c r="B220" s="72" t="s">
        <v>9</v>
      </c>
      <c r="C220" s="32"/>
      <c r="H220" s="19"/>
      <c r="I220" s="19"/>
      <c r="J220" s="19"/>
      <c r="K220" s="19"/>
    </row>
    <row r="221" spans="1:11" x14ac:dyDescent="0.25">
      <c r="A221" s="14" t="s">
        <v>144</v>
      </c>
      <c r="B221" s="4">
        <v>0.67596566523605151</v>
      </c>
      <c r="G221" s="19"/>
      <c r="H221" s="27"/>
      <c r="I221" s="20"/>
      <c r="J221" s="19"/>
    </row>
    <row r="222" spans="1:11" x14ac:dyDescent="0.25">
      <c r="A222" s="14" t="s">
        <v>398</v>
      </c>
      <c r="B222" s="4">
        <v>0.628755364806867</v>
      </c>
      <c r="G222" s="19"/>
      <c r="H222" s="27"/>
      <c r="I222" s="20"/>
      <c r="J222" s="19"/>
    </row>
    <row r="223" spans="1:11" x14ac:dyDescent="0.25">
      <c r="A223" s="14" t="s">
        <v>97</v>
      </c>
      <c r="B223" s="4">
        <v>0.39484978540772531</v>
      </c>
      <c r="G223" s="19"/>
      <c r="H223" s="27"/>
      <c r="I223" s="20"/>
      <c r="J223" s="19"/>
    </row>
    <row r="224" spans="1:11" x14ac:dyDescent="0.25">
      <c r="A224" s="14" t="s">
        <v>399</v>
      </c>
      <c r="B224" s="4">
        <v>0.33690987124463517</v>
      </c>
      <c r="G224" s="19"/>
      <c r="H224" s="27"/>
      <c r="I224" s="20"/>
      <c r="J224" s="19"/>
    </row>
    <row r="225" spans="1:11" x14ac:dyDescent="0.25">
      <c r="A225" s="14" t="s">
        <v>145</v>
      </c>
      <c r="B225" s="4">
        <v>0.23819742489270387</v>
      </c>
      <c r="G225" s="19"/>
      <c r="H225" s="19"/>
      <c r="I225" s="19"/>
      <c r="J225" s="19"/>
    </row>
    <row r="226" spans="1:11" x14ac:dyDescent="0.25">
      <c r="A226" s="14" t="s">
        <v>400</v>
      </c>
      <c r="B226" s="4">
        <v>0.22746781115879827</v>
      </c>
      <c r="G226" s="19"/>
      <c r="H226" s="19"/>
      <c r="I226" s="19"/>
      <c r="J226" s="19"/>
    </row>
    <row r="227" spans="1:11" s="104" customFormat="1" x14ac:dyDescent="0.25">
      <c r="A227" s="14" t="s">
        <v>396</v>
      </c>
      <c r="B227" s="4">
        <v>0.16952789699570817</v>
      </c>
      <c r="G227" s="19"/>
      <c r="H227" s="19"/>
      <c r="I227" s="19"/>
      <c r="J227" s="19"/>
    </row>
    <row r="228" spans="1:11" s="104" customFormat="1" x14ac:dyDescent="0.25">
      <c r="A228" s="14" t="s">
        <v>397</v>
      </c>
      <c r="B228" s="4">
        <v>0.12660944206008584</v>
      </c>
      <c r="G228" s="19"/>
      <c r="H228" s="19"/>
      <c r="I228" s="19"/>
      <c r="J228" s="19"/>
    </row>
    <row r="229" spans="1:11" s="104" customFormat="1" x14ac:dyDescent="0.25">
      <c r="A229" s="14" t="s">
        <v>265</v>
      </c>
      <c r="B229" s="4">
        <v>2.1459227467811159E-2</v>
      </c>
      <c r="G229" s="19"/>
      <c r="H229" s="19"/>
      <c r="I229" s="19"/>
      <c r="J229" s="19"/>
    </row>
    <row r="230" spans="1:11" s="34" customFormat="1" x14ac:dyDescent="0.25">
      <c r="A230" s="10"/>
      <c r="B230" s="16"/>
      <c r="H230" s="19"/>
      <c r="I230" s="19"/>
      <c r="J230" s="19"/>
      <c r="K230" s="19"/>
    </row>
    <row r="232" spans="1:11" x14ac:dyDescent="0.25">
      <c r="A232" s="79" t="s">
        <v>177</v>
      </c>
      <c r="B232" s="67"/>
      <c r="C232" s="67"/>
      <c r="D232" s="67"/>
      <c r="E232" s="67"/>
      <c r="F232" s="67"/>
    </row>
    <row r="233" spans="1:11" s="112" customFormat="1" x14ac:dyDescent="0.25"/>
    <row r="234" spans="1:11" s="112" customFormat="1" x14ac:dyDescent="0.25">
      <c r="A234" s="113" t="s">
        <v>478</v>
      </c>
    </row>
    <row r="235" spans="1:11" s="34" customFormat="1" x14ac:dyDescent="0.25">
      <c r="A235" s="34" t="s">
        <v>260</v>
      </c>
    </row>
    <row r="236" spans="1:11" s="34" customFormat="1" x14ac:dyDescent="0.25">
      <c r="A236" s="25" t="s">
        <v>246</v>
      </c>
      <c r="B236" s="30"/>
    </row>
    <row r="237" spans="1:11" s="34" customFormat="1" x14ac:dyDescent="0.25"/>
    <row r="238" spans="1:11" s="34" customFormat="1" x14ac:dyDescent="0.25">
      <c r="A238" s="78" t="s">
        <v>112</v>
      </c>
      <c r="B238" s="78" t="s">
        <v>9</v>
      </c>
    </row>
    <row r="239" spans="1:11" s="34" customFormat="1" x14ac:dyDescent="0.25">
      <c r="A239" s="14" t="s">
        <v>101</v>
      </c>
      <c r="B239" s="13">
        <v>0.60515021459227469</v>
      </c>
    </row>
    <row r="240" spans="1:11" s="34" customFormat="1" x14ac:dyDescent="0.25">
      <c r="A240" s="14" t="s">
        <v>99</v>
      </c>
      <c r="B240" s="13">
        <v>0.51502145922746778</v>
      </c>
    </row>
    <row r="241" spans="1:2" s="34" customFormat="1" x14ac:dyDescent="0.25">
      <c r="A241" s="14" t="s">
        <v>102</v>
      </c>
      <c r="B241" s="13">
        <v>0.49356223175965663</v>
      </c>
    </row>
    <row r="242" spans="1:2" s="34" customFormat="1" x14ac:dyDescent="0.25">
      <c r="A242" s="14" t="s">
        <v>147</v>
      </c>
      <c r="B242" s="13">
        <v>0.34978540772532191</v>
      </c>
    </row>
    <row r="243" spans="1:2" s="34" customFormat="1" x14ac:dyDescent="0.25">
      <c r="A243" s="14" t="s">
        <v>100</v>
      </c>
      <c r="B243" s="13">
        <v>0.33905579399141633</v>
      </c>
    </row>
    <row r="244" spans="1:2" s="34" customFormat="1" x14ac:dyDescent="0.25">
      <c r="A244" s="14" t="s">
        <v>148</v>
      </c>
      <c r="B244" s="13">
        <v>0.33690987124463517</v>
      </c>
    </row>
    <row r="245" spans="1:2" s="34" customFormat="1" x14ac:dyDescent="0.25">
      <c r="A245" s="14" t="s">
        <v>103</v>
      </c>
      <c r="B245" s="13">
        <v>0.13304721030042918</v>
      </c>
    </row>
    <row r="246" spans="1:2" s="112" customFormat="1" x14ac:dyDescent="0.25">
      <c r="A246" s="117"/>
      <c r="B246" s="118"/>
    </row>
    <row r="247" spans="1:2" s="112" customFormat="1" x14ac:dyDescent="0.25">
      <c r="A247" s="117"/>
      <c r="B247" s="118"/>
    </row>
    <row r="248" spans="1:2" s="104" customFormat="1" x14ac:dyDescent="0.25">
      <c r="A248" s="132" t="s">
        <v>479</v>
      </c>
      <c r="B248" s="118"/>
    </row>
    <row r="249" spans="1:2" s="104" customFormat="1" x14ac:dyDescent="0.25">
      <c r="A249" s="119" t="s">
        <v>535</v>
      </c>
      <c r="B249" s="118"/>
    </row>
    <row r="250" spans="1:2" s="104" customFormat="1" x14ac:dyDescent="0.25">
      <c r="A250" s="117" t="s">
        <v>403</v>
      </c>
      <c r="B250" s="118"/>
    </row>
    <row r="251" spans="1:2" s="104" customFormat="1" x14ac:dyDescent="0.25">
      <c r="A251" s="117"/>
      <c r="B251" s="118"/>
    </row>
    <row r="252" spans="1:2" s="104" customFormat="1" x14ac:dyDescent="0.25">
      <c r="A252" s="78"/>
      <c r="B252" s="78" t="s">
        <v>9</v>
      </c>
    </row>
    <row r="253" spans="1:2" s="104" customFormat="1" x14ac:dyDescent="0.25">
      <c r="A253" s="14" t="s">
        <v>404</v>
      </c>
      <c r="B253" s="13">
        <v>0.29613733905579398</v>
      </c>
    </row>
    <row r="254" spans="1:2" s="104" customFormat="1" x14ac:dyDescent="0.25">
      <c r="A254" s="14" t="s">
        <v>405</v>
      </c>
      <c r="B254" s="13">
        <v>0.24678111587982832</v>
      </c>
    </row>
    <row r="255" spans="1:2" s="104" customFormat="1" x14ac:dyDescent="0.25">
      <c r="A255" s="14" t="s">
        <v>406</v>
      </c>
      <c r="B255" s="13">
        <v>0.18025751072961374</v>
      </c>
    </row>
    <row r="256" spans="1:2" s="104" customFormat="1" x14ac:dyDescent="0.25">
      <c r="A256" s="14" t="s">
        <v>402</v>
      </c>
      <c r="B256" s="13">
        <v>0.14163090128755365</v>
      </c>
    </row>
    <row r="257" spans="1:16" s="104" customFormat="1" x14ac:dyDescent="0.25">
      <c r="A257" s="14" t="s">
        <v>401</v>
      </c>
      <c r="B257" s="13">
        <v>0.10515021459227468</v>
      </c>
    </row>
    <row r="258" spans="1:16" s="104" customFormat="1" x14ac:dyDescent="0.25">
      <c r="A258" s="14" t="s">
        <v>265</v>
      </c>
      <c r="B258" s="13">
        <v>3.0042918454935622E-2</v>
      </c>
    </row>
    <row r="259" spans="1:16" s="104" customFormat="1" x14ac:dyDescent="0.25">
      <c r="A259" s="117"/>
      <c r="B259" s="118"/>
    </row>
    <row r="260" spans="1:16" s="104" customFormat="1" x14ac:dyDescent="0.25">
      <c r="A260" s="117"/>
      <c r="B260" s="118"/>
    </row>
    <row r="261" spans="1:16" s="104" customFormat="1" x14ac:dyDescent="0.25">
      <c r="A261" s="117"/>
      <c r="B261" s="118"/>
    </row>
    <row r="262" spans="1:16" s="104" customFormat="1" x14ac:dyDescent="0.25">
      <c r="A262" s="117"/>
      <c r="B262" s="118"/>
    </row>
    <row r="263" spans="1:16" s="104" customFormat="1" ht="30" x14ac:dyDescent="0.25">
      <c r="A263" s="72"/>
      <c r="B263" s="121" t="s">
        <v>410</v>
      </c>
      <c r="C263" s="122" t="s">
        <v>411</v>
      </c>
      <c r="D263" s="123" t="s">
        <v>407</v>
      </c>
      <c r="E263" s="122" t="s">
        <v>412</v>
      </c>
      <c r="F263" s="123" t="s">
        <v>413</v>
      </c>
      <c r="G263" s="127" t="s">
        <v>349</v>
      </c>
      <c r="H263" s="127" t="s">
        <v>414</v>
      </c>
    </row>
    <row r="264" spans="1:16" s="104" customFormat="1" x14ac:dyDescent="0.25">
      <c r="A264" s="14" t="s">
        <v>406</v>
      </c>
      <c r="B264" s="5">
        <v>0.20408163265306123</v>
      </c>
      <c r="C264" s="5">
        <v>0.15789473684210525</v>
      </c>
      <c r="D264" s="5">
        <v>0.18181818181818182</v>
      </c>
      <c r="E264" s="5">
        <v>0.15789473684210525</v>
      </c>
      <c r="F264" s="5">
        <v>0.1</v>
      </c>
      <c r="G264" s="5">
        <v>0.17073170731707318</v>
      </c>
      <c r="H264" s="5">
        <v>0.22680412371134021</v>
      </c>
      <c r="J264" s="118"/>
      <c r="K264" s="118"/>
      <c r="L264" s="118"/>
      <c r="M264" s="118"/>
      <c r="N264" s="118"/>
      <c r="O264" s="118"/>
      <c r="P264" s="118"/>
    </row>
    <row r="265" spans="1:16" s="104" customFormat="1" x14ac:dyDescent="0.25">
      <c r="A265" s="14" t="s">
        <v>405</v>
      </c>
      <c r="B265" s="5">
        <v>0.32653061224489793</v>
      </c>
      <c r="C265" s="5">
        <v>0.2</v>
      </c>
      <c r="D265" s="5">
        <v>0.14141414141414141</v>
      </c>
      <c r="E265" s="5">
        <v>0.14473684210526316</v>
      </c>
      <c r="F265" s="5">
        <v>0.21666666666666667</v>
      </c>
      <c r="G265" s="5">
        <v>0.25609756097560976</v>
      </c>
      <c r="H265" s="5">
        <v>0.12371134020618557</v>
      </c>
      <c r="J265" s="118"/>
      <c r="K265" s="118"/>
      <c r="L265" s="118"/>
      <c r="M265" s="118"/>
      <c r="N265" s="118"/>
      <c r="O265" s="118"/>
      <c r="P265" s="118"/>
    </row>
    <row r="266" spans="1:16" s="104" customFormat="1" x14ac:dyDescent="0.25">
      <c r="A266" s="14" t="s">
        <v>404</v>
      </c>
      <c r="B266" s="5">
        <v>0.24489795918367346</v>
      </c>
      <c r="C266" s="5">
        <v>0.36842105263157893</v>
      </c>
      <c r="D266" s="5">
        <v>0.42424242424242425</v>
      </c>
      <c r="E266" s="5">
        <v>0.43421052631578949</v>
      </c>
      <c r="F266" s="5">
        <v>0.43333333333333335</v>
      </c>
      <c r="G266" s="5">
        <v>0.21951219512195122</v>
      </c>
      <c r="H266" s="5">
        <v>0.39175257731958762</v>
      </c>
      <c r="J266" s="118"/>
      <c r="K266" s="118"/>
      <c r="L266" s="118"/>
      <c r="M266" s="118"/>
      <c r="N266" s="118"/>
      <c r="O266" s="118"/>
      <c r="P266" s="118"/>
    </row>
    <row r="267" spans="1:16" s="104" customFormat="1" x14ac:dyDescent="0.25">
      <c r="A267" s="14" t="s">
        <v>401</v>
      </c>
      <c r="B267" s="5">
        <v>0.10204081632653061</v>
      </c>
      <c r="C267" s="5">
        <v>5.2631578947368418E-2</v>
      </c>
      <c r="D267" s="5">
        <v>6.0606060606060608E-2</v>
      </c>
      <c r="E267" s="5">
        <v>5.2631578947368418E-2</v>
      </c>
      <c r="F267" s="5">
        <v>3.3333333333333333E-2</v>
      </c>
      <c r="G267" s="5">
        <v>0.15853658536585366</v>
      </c>
      <c r="H267" s="5">
        <v>7.2164948453608241E-2</v>
      </c>
      <c r="J267" s="118"/>
      <c r="K267" s="118"/>
      <c r="L267" s="118"/>
      <c r="M267" s="118"/>
      <c r="N267" s="118"/>
      <c r="O267" s="118"/>
      <c r="P267" s="118"/>
    </row>
    <row r="268" spans="1:16" s="104" customFormat="1" x14ac:dyDescent="0.25">
      <c r="A268" s="14" t="s">
        <v>402</v>
      </c>
      <c r="B268" s="5">
        <v>0.10204081632653061</v>
      </c>
      <c r="C268" s="5">
        <v>0.17894736842105263</v>
      </c>
      <c r="D268" s="5">
        <v>0.15151515151515152</v>
      </c>
      <c r="E268" s="5">
        <v>0.15789473684210525</v>
      </c>
      <c r="F268" s="5">
        <v>0.2</v>
      </c>
      <c r="G268" s="5">
        <v>0.18292682926829268</v>
      </c>
      <c r="H268" s="5">
        <v>0.12371134020618557</v>
      </c>
      <c r="J268" s="118"/>
      <c r="K268" s="118"/>
      <c r="L268" s="118"/>
      <c r="M268" s="118"/>
      <c r="N268" s="118"/>
      <c r="O268" s="118"/>
      <c r="P268" s="118"/>
    </row>
    <row r="269" spans="1:16" s="104" customFormat="1" x14ac:dyDescent="0.25">
      <c r="A269" s="14" t="s">
        <v>265</v>
      </c>
      <c r="B269" s="5">
        <v>2.0408163265306121E-2</v>
      </c>
      <c r="C269" s="5">
        <v>4.2105263157894736E-2</v>
      </c>
      <c r="D269" s="5">
        <v>4.0404040404040407E-2</v>
      </c>
      <c r="E269" s="5">
        <v>5.2631578947368418E-2</v>
      </c>
      <c r="F269" s="5">
        <v>1.6666666666666666E-2</v>
      </c>
      <c r="G269" s="5">
        <v>1.2195121951219513E-2</v>
      </c>
      <c r="H269" s="5">
        <v>6.1855670103092786E-2</v>
      </c>
      <c r="J269" s="118"/>
      <c r="K269" s="118"/>
      <c r="L269" s="118"/>
      <c r="M269" s="118"/>
      <c r="N269" s="118"/>
      <c r="O269" s="118"/>
      <c r="P269" s="118"/>
    </row>
    <row r="270" spans="1:16" s="104" customFormat="1" x14ac:dyDescent="0.25">
      <c r="A270" s="10" t="s">
        <v>409</v>
      </c>
      <c r="B270" s="120">
        <v>98</v>
      </c>
      <c r="C270" s="120">
        <v>95</v>
      </c>
      <c r="D270" s="120">
        <v>99</v>
      </c>
      <c r="E270" s="120">
        <v>76</v>
      </c>
      <c r="F270" s="120">
        <v>60</v>
      </c>
      <c r="G270" s="120">
        <v>164</v>
      </c>
      <c r="H270" s="120">
        <v>97</v>
      </c>
    </row>
    <row r="271" spans="1:16" s="104" customFormat="1" x14ac:dyDescent="0.25">
      <c r="A271" s="117"/>
    </row>
    <row r="272" spans="1:16" s="104" customFormat="1" x14ac:dyDescent="0.25">
      <c r="A272" s="117"/>
      <c r="B272" s="118"/>
    </row>
    <row r="273" spans="1:5" s="34" customFormat="1" x14ac:dyDescent="0.25">
      <c r="A273" s="29" t="s">
        <v>480</v>
      </c>
    </row>
    <row r="274" spans="1:5" s="30" customFormat="1" x14ac:dyDescent="0.25">
      <c r="A274" t="s">
        <v>259</v>
      </c>
    </row>
    <row r="275" spans="1:5" x14ac:dyDescent="0.25">
      <c r="A275" s="9" t="s">
        <v>246</v>
      </c>
    </row>
    <row r="277" spans="1:5" x14ac:dyDescent="0.25">
      <c r="A277" s="72"/>
      <c r="B277" s="72" t="s">
        <v>9</v>
      </c>
    </row>
    <row r="278" spans="1:5" x14ac:dyDescent="0.25">
      <c r="A278" s="3" t="s">
        <v>98</v>
      </c>
      <c r="B278" s="13">
        <v>0.66309012875536477</v>
      </c>
    </row>
    <row r="279" spans="1:5" x14ac:dyDescent="0.25">
      <c r="A279" s="3" t="s">
        <v>146</v>
      </c>
      <c r="B279" s="13">
        <v>0.5622317596566524</v>
      </c>
    </row>
    <row r="280" spans="1:5" x14ac:dyDescent="0.25">
      <c r="A280" s="3" t="s">
        <v>422</v>
      </c>
      <c r="B280" s="13">
        <v>0.45493562231759654</v>
      </c>
    </row>
    <row r="281" spans="1:5" x14ac:dyDescent="0.25">
      <c r="A281" s="3" t="s">
        <v>421</v>
      </c>
      <c r="B281" s="13">
        <v>0.28755364806866951</v>
      </c>
    </row>
    <row r="282" spans="1:5" x14ac:dyDescent="0.25">
      <c r="A282" s="3" t="s">
        <v>424</v>
      </c>
      <c r="B282" s="13">
        <v>0.27038626609442062</v>
      </c>
    </row>
    <row r="283" spans="1:5" x14ac:dyDescent="0.25">
      <c r="A283" s="3" t="s">
        <v>425</v>
      </c>
      <c r="B283" s="13">
        <v>0.22532188841201717</v>
      </c>
    </row>
    <row r="284" spans="1:5" s="30" customFormat="1" x14ac:dyDescent="0.25">
      <c r="A284" s="3" t="s">
        <v>420</v>
      </c>
      <c r="B284" s="13">
        <v>0.14163090128755365</v>
      </c>
      <c r="C284" s="34"/>
      <c r="D284" s="34"/>
    </row>
    <row r="285" spans="1:5" x14ac:dyDescent="0.25">
      <c r="A285" s="3" t="s">
        <v>423</v>
      </c>
      <c r="B285" s="13">
        <v>4.9356223175965663E-2</v>
      </c>
      <c r="C285" s="34"/>
      <c r="D285" s="34"/>
    </row>
    <row r="286" spans="1:5" x14ac:dyDescent="0.25">
      <c r="A286" s="3" t="s">
        <v>265</v>
      </c>
      <c r="B286" s="13">
        <v>1.9313304721030045E-2</v>
      </c>
      <c r="C286" s="34"/>
      <c r="D286" s="34"/>
    </row>
    <row r="287" spans="1:5" x14ac:dyDescent="0.25">
      <c r="A287" s="34"/>
      <c r="B287" s="34"/>
      <c r="C287" s="34"/>
      <c r="D287" s="34"/>
      <c r="E287" s="34"/>
    </row>
    <row r="288" spans="1:5" x14ac:dyDescent="0.25">
      <c r="A288" s="34"/>
      <c r="B288" s="34"/>
      <c r="C288" s="34"/>
      <c r="D288" s="34"/>
      <c r="E288" s="34"/>
    </row>
    <row r="289" spans="1:5" s="112" customFormat="1" x14ac:dyDescent="0.25">
      <c r="A289" s="113" t="s">
        <v>481</v>
      </c>
    </row>
    <row r="290" spans="1:5" x14ac:dyDescent="0.25">
      <c r="A290" s="36" t="s">
        <v>427</v>
      </c>
      <c r="B290" s="34"/>
      <c r="C290" s="34"/>
      <c r="D290" s="34"/>
      <c r="E290" s="34"/>
    </row>
    <row r="291" spans="1:5" x14ac:dyDescent="0.25">
      <c r="A291" s="19" t="s">
        <v>387</v>
      </c>
      <c r="B291" s="34"/>
      <c r="C291" s="34"/>
      <c r="D291" s="34"/>
      <c r="E291" s="34"/>
    </row>
    <row r="292" spans="1:5" x14ac:dyDescent="0.25">
      <c r="A292" s="34"/>
      <c r="B292" s="34"/>
      <c r="C292" s="134"/>
      <c r="D292" s="134"/>
      <c r="E292" s="34"/>
    </row>
    <row r="293" spans="1:5" ht="30" x14ac:dyDescent="0.25">
      <c r="A293" s="123" t="s">
        <v>428</v>
      </c>
      <c r="B293" s="136" t="s">
        <v>266</v>
      </c>
      <c r="C293" s="134"/>
      <c r="D293" s="134"/>
      <c r="E293" s="34"/>
    </row>
    <row r="294" spans="1:5" x14ac:dyDescent="0.25">
      <c r="A294" s="3" t="s">
        <v>414</v>
      </c>
      <c r="B294" s="4">
        <v>0.20289855072463769</v>
      </c>
      <c r="C294" s="134"/>
      <c r="D294" s="134"/>
      <c r="E294" s="34"/>
    </row>
    <row r="295" spans="1:5" x14ac:dyDescent="0.25">
      <c r="A295" s="3" t="s">
        <v>515</v>
      </c>
      <c r="B295" s="4">
        <v>0.19806763285024154</v>
      </c>
      <c r="C295" s="134"/>
      <c r="D295" s="134"/>
      <c r="E295" s="34"/>
    </row>
    <row r="296" spans="1:5" x14ac:dyDescent="0.25">
      <c r="A296" s="3" t="s">
        <v>44</v>
      </c>
      <c r="B296" s="4">
        <v>0.19323671497584541</v>
      </c>
      <c r="C296" s="134"/>
      <c r="D296" s="134"/>
      <c r="E296" s="34"/>
    </row>
    <row r="297" spans="1:5" x14ac:dyDescent="0.25">
      <c r="A297" s="3" t="s">
        <v>429</v>
      </c>
      <c r="B297" s="4">
        <v>0.18357487922705315</v>
      </c>
      <c r="C297" s="134"/>
      <c r="D297" s="134"/>
      <c r="E297" s="34"/>
    </row>
    <row r="298" spans="1:5" x14ac:dyDescent="0.25">
      <c r="A298" s="3" t="s">
        <v>516</v>
      </c>
      <c r="B298" s="4">
        <v>0.18357487922705315</v>
      </c>
      <c r="C298" s="134"/>
      <c r="D298" s="134"/>
    </row>
    <row r="299" spans="1:5" x14ac:dyDescent="0.25">
      <c r="A299" s="3" t="s">
        <v>426</v>
      </c>
      <c r="B299" s="4">
        <v>0.16908212560386474</v>
      </c>
      <c r="C299" s="134"/>
      <c r="D299" s="134"/>
    </row>
    <row r="300" spans="1:5" x14ac:dyDescent="0.25">
      <c r="A300" s="3" t="s">
        <v>430</v>
      </c>
      <c r="B300" s="4">
        <v>0.14009661835748793</v>
      </c>
      <c r="C300" s="134"/>
      <c r="D300" s="134"/>
    </row>
    <row r="301" spans="1:5" x14ac:dyDescent="0.25">
      <c r="A301" s="3" t="s">
        <v>517</v>
      </c>
      <c r="B301" s="4">
        <v>0.13526570048309178</v>
      </c>
      <c r="C301" s="134"/>
      <c r="D301" s="134"/>
    </row>
    <row r="302" spans="1:5" x14ac:dyDescent="0.25">
      <c r="A302" s="3" t="s">
        <v>431</v>
      </c>
      <c r="B302" s="4">
        <v>8.2125603864734303E-2</v>
      </c>
      <c r="C302" s="134"/>
      <c r="D302" s="134"/>
    </row>
    <row r="303" spans="1:5" x14ac:dyDescent="0.25">
      <c r="A303" s="3" t="s">
        <v>432</v>
      </c>
      <c r="B303" s="4">
        <v>7.7294685990338161E-2</v>
      </c>
      <c r="C303" s="134"/>
      <c r="D303" s="134"/>
    </row>
    <row r="304" spans="1:5" x14ac:dyDescent="0.25">
      <c r="C304" s="134"/>
      <c r="D304" s="134"/>
    </row>
  </sheetData>
  <sortState ref="A126:B131">
    <sortCondition descending="1" ref="B126:B131"/>
  </sortState>
  <mergeCells count="8">
    <mergeCell ref="A122:AD122"/>
    <mergeCell ref="A101:AD101"/>
    <mergeCell ref="A80:AD80"/>
    <mergeCell ref="A23:AD23"/>
    <mergeCell ref="A100:AD100"/>
    <mergeCell ref="A44:I44"/>
    <mergeCell ref="A81:AD81"/>
    <mergeCell ref="A62:I62"/>
  </mergeCells>
  <conditionalFormatting sqref="B137:B142">
    <cfRule type="colorScale" priority="37">
      <colorScale>
        <cfvo type="min"/>
        <cfvo type="max"/>
        <color theme="0"/>
        <color theme="9"/>
      </colorScale>
    </cfRule>
    <cfRule type="colorScale" priority="38">
      <colorScale>
        <cfvo type="min"/>
        <cfvo type="max"/>
        <color theme="0"/>
        <color theme="7"/>
      </colorScale>
    </cfRule>
  </conditionalFormatting>
  <conditionalFormatting sqref="C137:C142">
    <cfRule type="colorScale" priority="35">
      <colorScale>
        <cfvo type="min"/>
        <cfvo type="max"/>
        <color theme="0"/>
        <color theme="9"/>
      </colorScale>
    </cfRule>
    <cfRule type="colorScale" priority="36">
      <colorScale>
        <cfvo type="min"/>
        <cfvo type="max"/>
        <color theme="0"/>
        <color theme="7"/>
      </colorScale>
    </cfRule>
  </conditionalFormatting>
  <conditionalFormatting sqref="D137:D142">
    <cfRule type="colorScale" priority="33">
      <colorScale>
        <cfvo type="min"/>
        <cfvo type="max"/>
        <color theme="0"/>
        <color theme="9"/>
      </colorScale>
    </cfRule>
    <cfRule type="colorScale" priority="34">
      <colorScale>
        <cfvo type="min"/>
        <cfvo type="max"/>
        <color theme="0"/>
        <color theme="7"/>
      </colorScale>
    </cfRule>
  </conditionalFormatting>
  <conditionalFormatting sqref="E137:E142">
    <cfRule type="colorScale" priority="31">
      <colorScale>
        <cfvo type="min"/>
        <cfvo type="max"/>
        <color theme="0"/>
        <color theme="9"/>
      </colorScale>
    </cfRule>
    <cfRule type="colorScale" priority="32">
      <colorScale>
        <cfvo type="min"/>
        <cfvo type="max"/>
        <color theme="0"/>
        <color theme="7"/>
      </colorScale>
    </cfRule>
  </conditionalFormatting>
  <conditionalFormatting sqref="F137:F142">
    <cfRule type="colorScale" priority="29">
      <colorScale>
        <cfvo type="min"/>
        <cfvo type="max"/>
        <color theme="0"/>
        <color theme="9"/>
      </colorScale>
    </cfRule>
    <cfRule type="colorScale" priority="30">
      <colorScale>
        <cfvo type="min"/>
        <cfvo type="max"/>
        <color theme="0"/>
        <color theme="7"/>
      </colorScale>
    </cfRule>
  </conditionalFormatting>
  <conditionalFormatting sqref="G137:G142">
    <cfRule type="colorScale" priority="27">
      <colorScale>
        <cfvo type="min"/>
        <cfvo type="max"/>
        <color theme="0"/>
        <color theme="9"/>
      </colorScale>
    </cfRule>
    <cfRule type="colorScale" priority="28">
      <colorScale>
        <cfvo type="min"/>
        <cfvo type="max"/>
        <color theme="0"/>
        <color theme="7"/>
      </colorScale>
    </cfRule>
  </conditionalFormatting>
  <conditionalFormatting sqref="H137:H142">
    <cfRule type="colorScale" priority="25">
      <colorScale>
        <cfvo type="min"/>
        <cfvo type="max"/>
        <color theme="0"/>
        <color theme="9"/>
      </colorScale>
    </cfRule>
    <cfRule type="colorScale" priority="26">
      <colorScale>
        <cfvo type="min"/>
        <cfvo type="max"/>
        <color theme="0"/>
        <color theme="7"/>
      </colorScale>
    </cfRule>
  </conditionalFormatting>
  <conditionalFormatting sqref="B149:B154">
    <cfRule type="colorScale" priority="23">
      <colorScale>
        <cfvo type="min"/>
        <cfvo type="max"/>
        <color theme="0"/>
        <color theme="9"/>
      </colorScale>
    </cfRule>
    <cfRule type="colorScale" priority="24">
      <colorScale>
        <cfvo type="min"/>
        <cfvo type="max"/>
        <color theme="0"/>
        <color theme="7"/>
      </colorScale>
    </cfRule>
  </conditionalFormatting>
  <conditionalFormatting sqref="C149:C154">
    <cfRule type="colorScale" priority="21">
      <colorScale>
        <cfvo type="min"/>
        <cfvo type="max"/>
        <color theme="0"/>
        <color theme="9"/>
      </colorScale>
    </cfRule>
    <cfRule type="colorScale" priority="22">
      <colorScale>
        <cfvo type="min"/>
        <cfvo type="max"/>
        <color theme="0"/>
        <color theme="7"/>
      </colorScale>
    </cfRule>
  </conditionalFormatting>
  <conditionalFormatting sqref="D149:D154">
    <cfRule type="colorScale" priority="19">
      <colorScale>
        <cfvo type="min"/>
        <cfvo type="max"/>
        <color theme="0"/>
        <color theme="9"/>
      </colorScale>
    </cfRule>
    <cfRule type="colorScale" priority="20">
      <colorScale>
        <cfvo type="min"/>
        <cfvo type="max"/>
        <color theme="0"/>
        <color theme="7"/>
      </colorScale>
    </cfRule>
  </conditionalFormatting>
  <conditionalFormatting sqref="B264:B269">
    <cfRule type="colorScale" priority="17">
      <colorScale>
        <cfvo type="min"/>
        <cfvo type="max"/>
        <color theme="0"/>
        <color theme="9"/>
      </colorScale>
    </cfRule>
    <cfRule type="colorScale" priority="18">
      <colorScale>
        <cfvo type="min"/>
        <cfvo type="max"/>
        <color theme="0"/>
        <color theme="7"/>
      </colorScale>
    </cfRule>
  </conditionalFormatting>
  <conditionalFormatting sqref="C264:C269">
    <cfRule type="colorScale" priority="15">
      <colorScale>
        <cfvo type="min"/>
        <cfvo type="max"/>
        <color theme="0"/>
        <color theme="9"/>
      </colorScale>
    </cfRule>
    <cfRule type="colorScale" priority="16">
      <colorScale>
        <cfvo type="min"/>
        <cfvo type="max"/>
        <color theme="0"/>
        <color theme="7"/>
      </colorScale>
    </cfRule>
  </conditionalFormatting>
  <conditionalFormatting sqref="D264:D269">
    <cfRule type="colorScale" priority="13">
      <colorScale>
        <cfvo type="min"/>
        <cfvo type="max"/>
        <color theme="0"/>
        <color theme="9"/>
      </colorScale>
    </cfRule>
    <cfRule type="colorScale" priority="14">
      <colorScale>
        <cfvo type="min"/>
        <cfvo type="max"/>
        <color theme="0"/>
        <color theme="7"/>
      </colorScale>
    </cfRule>
  </conditionalFormatting>
  <conditionalFormatting sqref="E264:E269">
    <cfRule type="colorScale" priority="11">
      <colorScale>
        <cfvo type="min"/>
        <cfvo type="max"/>
        <color theme="0"/>
        <color theme="9"/>
      </colorScale>
    </cfRule>
    <cfRule type="colorScale" priority="12">
      <colorScale>
        <cfvo type="min"/>
        <cfvo type="max"/>
        <color theme="0"/>
        <color theme="7"/>
      </colorScale>
    </cfRule>
  </conditionalFormatting>
  <conditionalFormatting sqref="F264:F269">
    <cfRule type="colorScale" priority="9">
      <colorScale>
        <cfvo type="min"/>
        <cfvo type="max"/>
        <color theme="0"/>
        <color theme="9"/>
      </colorScale>
    </cfRule>
    <cfRule type="colorScale" priority="10">
      <colorScale>
        <cfvo type="min"/>
        <cfvo type="max"/>
        <color theme="0"/>
        <color theme="7"/>
      </colorScale>
    </cfRule>
  </conditionalFormatting>
  <conditionalFormatting sqref="G264:G269">
    <cfRule type="colorScale" priority="7">
      <colorScale>
        <cfvo type="min"/>
        <cfvo type="max"/>
        <color theme="0"/>
        <color theme="9"/>
      </colorScale>
    </cfRule>
    <cfRule type="colorScale" priority="8">
      <colorScale>
        <cfvo type="min"/>
        <cfvo type="max"/>
        <color theme="0"/>
        <color theme="7"/>
      </colorScale>
    </cfRule>
  </conditionalFormatting>
  <conditionalFormatting sqref="H264:H269">
    <cfRule type="colorScale" priority="5">
      <colorScale>
        <cfvo type="min"/>
        <cfvo type="max"/>
        <color theme="0"/>
        <color theme="9"/>
      </colorScale>
    </cfRule>
    <cfRule type="colorScale" priority="6">
      <colorScale>
        <cfvo type="min"/>
        <cfvo type="max"/>
        <color theme="0"/>
        <color theme="7"/>
      </colorScale>
    </cfRule>
  </conditionalFormatting>
  <conditionalFormatting sqref="B137:H142">
    <cfRule type="colorScale" priority="4">
      <colorScale>
        <cfvo type="min"/>
        <cfvo type="max"/>
        <color theme="1"/>
        <color theme="6"/>
      </colorScale>
    </cfRule>
    <cfRule type="colorScale" priority="3">
      <colorScale>
        <cfvo type="min"/>
        <cfvo type="max"/>
        <color theme="0"/>
        <color theme="6"/>
      </colorScale>
    </cfRule>
  </conditionalFormatting>
  <conditionalFormatting sqref="B149:D154">
    <cfRule type="colorScale" priority="2">
      <colorScale>
        <cfvo type="min"/>
        <cfvo type="max"/>
        <color theme="0"/>
        <color theme="6"/>
      </colorScale>
    </cfRule>
  </conditionalFormatting>
  <conditionalFormatting sqref="B264:H269">
    <cfRule type="colorScale" priority="1">
      <colorScale>
        <cfvo type="min"/>
        <cfvo type="max"/>
        <color theme="0"/>
        <color theme="6"/>
      </colorScale>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139"/>
  <sheetViews>
    <sheetView zoomScale="80" zoomScaleNormal="80" workbookViewId="0"/>
  </sheetViews>
  <sheetFormatPr defaultRowHeight="15" x14ac:dyDescent="0.25"/>
  <cols>
    <col min="1" max="1" width="57.28515625" style="54" customWidth="1"/>
    <col min="2" max="2" width="12.85546875" style="54" customWidth="1"/>
    <col min="3" max="3" width="13.7109375" style="54" customWidth="1"/>
    <col min="4" max="12" width="9.140625" style="54"/>
    <col min="13" max="13" width="14.7109375" style="54" bestFit="1" customWidth="1"/>
    <col min="14" max="16384" width="9.140625" style="54"/>
  </cols>
  <sheetData>
    <row r="1" spans="1:6" ht="18.75" x14ac:dyDescent="0.3">
      <c r="A1" s="85" t="s">
        <v>171</v>
      </c>
      <c r="B1" s="86"/>
      <c r="C1" s="86"/>
      <c r="D1" s="86"/>
      <c r="E1" s="86"/>
      <c r="F1" s="86"/>
    </row>
    <row r="2" spans="1:6" x14ac:dyDescent="0.25">
      <c r="A2" s="1"/>
    </row>
    <row r="3" spans="1:6" x14ac:dyDescent="0.25">
      <c r="A3" s="89" t="s">
        <v>261</v>
      </c>
      <c r="B3" s="84"/>
      <c r="C3" s="84"/>
      <c r="D3" s="84"/>
      <c r="E3" s="84"/>
      <c r="F3" s="84"/>
    </row>
    <row r="5" spans="1:6" x14ac:dyDescent="0.25">
      <c r="A5" s="56" t="s">
        <v>262</v>
      </c>
    </row>
    <row r="6" spans="1:6" x14ac:dyDescent="0.25">
      <c r="A6" s="54" t="s">
        <v>263</v>
      </c>
    </row>
    <row r="7" spans="1:6" x14ac:dyDescent="0.25">
      <c r="A7" s="54" t="s">
        <v>264</v>
      </c>
    </row>
    <row r="9" spans="1:6" s="55" customFormat="1" ht="29.25" customHeight="1" x14ac:dyDescent="0.25">
      <c r="A9" s="87"/>
      <c r="B9" s="88" t="s">
        <v>266</v>
      </c>
      <c r="C9" s="54"/>
    </row>
    <row r="10" spans="1:6" x14ac:dyDescent="0.25">
      <c r="A10" s="14" t="s">
        <v>149</v>
      </c>
      <c r="B10" s="13">
        <v>0.64592274678111583</v>
      </c>
    </row>
    <row r="11" spans="1:6" x14ac:dyDescent="0.25">
      <c r="A11" s="14" t="s">
        <v>150</v>
      </c>
      <c r="B11" s="13">
        <v>0.44635193133047213</v>
      </c>
    </row>
    <row r="12" spans="1:6" x14ac:dyDescent="0.25">
      <c r="A12" s="14" t="s">
        <v>151</v>
      </c>
      <c r="B12" s="13">
        <v>0.36480686695278969</v>
      </c>
    </row>
    <row r="13" spans="1:6" x14ac:dyDescent="0.25">
      <c r="A13" s="14" t="s">
        <v>104</v>
      </c>
      <c r="B13" s="13">
        <v>0.28755364806866951</v>
      </c>
    </row>
    <row r="14" spans="1:6" x14ac:dyDescent="0.25">
      <c r="A14" s="14" t="s">
        <v>152</v>
      </c>
      <c r="B14" s="13">
        <v>0.2296137339055794</v>
      </c>
    </row>
    <row r="15" spans="1:6" x14ac:dyDescent="0.25">
      <c r="A15" s="14" t="s">
        <v>153</v>
      </c>
      <c r="B15" s="13">
        <v>0.18240343347639484</v>
      </c>
    </row>
    <row r="16" spans="1:6" x14ac:dyDescent="0.25">
      <c r="A16" s="14" t="s">
        <v>105</v>
      </c>
      <c r="B16" s="13">
        <v>5.3648068669527899E-2</v>
      </c>
    </row>
    <row r="17" spans="1:2" x14ac:dyDescent="0.25">
      <c r="A17" s="3" t="s">
        <v>265</v>
      </c>
      <c r="B17" s="4">
        <v>3.6480686695278972E-2</v>
      </c>
    </row>
    <row r="18" spans="1:2" x14ac:dyDescent="0.25">
      <c r="A18" s="10"/>
      <c r="B18" s="16"/>
    </row>
    <row r="19" spans="1:2" x14ac:dyDescent="0.25">
      <c r="B19" s="16"/>
    </row>
    <row r="20" spans="1:2" x14ac:dyDescent="0.25">
      <c r="A20" s="10"/>
      <c r="B20" s="16"/>
    </row>
    <row r="21" spans="1:2" x14ac:dyDescent="0.25">
      <c r="A21" s="10"/>
      <c r="B21" s="16"/>
    </row>
    <row r="22" spans="1:2" x14ac:dyDescent="0.25">
      <c r="A22" s="10"/>
      <c r="B22" s="16"/>
    </row>
    <row r="23" spans="1:2" x14ac:dyDescent="0.25">
      <c r="A23" s="10"/>
      <c r="B23" s="16"/>
    </row>
    <row r="24" spans="1:2" x14ac:dyDescent="0.25">
      <c r="A24" s="10"/>
      <c r="B24" s="16"/>
    </row>
    <row r="25" spans="1:2" x14ac:dyDescent="0.25">
      <c r="A25" s="77" t="s">
        <v>267</v>
      </c>
      <c r="B25" s="16"/>
    </row>
    <row r="26" spans="1:2" x14ac:dyDescent="0.25">
      <c r="A26" s="54" t="s">
        <v>268</v>
      </c>
    </row>
    <row r="27" spans="1:2" s="24" customFormat="1" x14ac:dyDescent="0.25">
      <c r="A27" s="9" t="s">
        <v>264</v>
      </c>
    </row>
    <row r="29" spans="1:2" ht="30" x14ac:dyDescent="0.25">
      <c r="A29" s="87"/>
      <c r="B29" s="88" t="s">
        <v>266</v>
      </c>
    </row>
    <row r="30" spans="1:2" x14ac:dyDescent="0.25">
      <c r="A30" s="14" t="s">
        <v>154</v>
      </c>
      <c r="B30" s="13">
        <v>0.48712446351931332</v>
      </c>
    </row>
    <row r="31" spans="1:2" x14ac:dyDescent="0.25">
      <c r="A31" s="14" t="s">
        <v>155</v>
      </c>
      <c r="B31" s="13">
        <v>0.46137339055793991</v>
      </c>
    </row>
    <row r="32" spans="1:2" x14ac:dyDescent="0.25">
      <c r="A32" s="14" t="s">
        <v>106</v>
      </c>
      <c r="B32" s="13">
        <v>0.36051502145922748</v>
      </c>
    </row>
    <row r="33" spans="1:2" x14ac:dyDescent="0.25">
      <c r="A33" s="14" t="s">
        <v>156</v>
      </c>
      <c r="B33" s="13">
        <v>0.34120171673819744</v>
      </c>
    </row>
    <row r="34" spans="1:2" x14ac:dyDescent="0.25">
      <c r="A34" s="14" t="s">
        <v>157</v>
      </c>
      <c r="B34" s="13">
        <v>0.33261802575107297</v>
      </c>
    </row>
    <row r="35" spans="1:2" x14ac:dyDescent="0.25">
      <c r="A35" s="14" t="s">
        <v>158</v>
      </c>
      <c r="B35" s="13">
        <v>0.28540772532188841</v>
      </c>
    </row>
    <row r="36" spans="1:2" x14ac:dyDescent="0.25">
      <c r="A36" s="14" t="s">
        <v>107</v>
      </c>
      <c r="B36" s="13">
        <v>0.20171673819742489</v>
      </c>
    </row>
    <row r="37" spans="1:2" x14ac:dyDescent="0.25">
      <c r="A37" s="14" t="s">
        <v>159</v>
      </c>
      <c r="B37" s="13">
        <v>0.1630901287553648</v>
      </c>
    </row>
    <row r="38" spans="1:2" x14ac:dyDescent="0.25">
      <c r="A38" s="14" t="s">
        <v>108</v>
      </c>
      <c r="B38" s="13">
        <v>0.13090128755364808</v>
      </c>
    </row>
    <row r="39" spans="1:2" x14ac:dyDescent="0.25">
      <c r="A39" s="3" t="s">
        <v>265</v>
      </c>
      <c r="B39" s="4">
        <v>2.3605150214592276E-2</v>
      </c>
    </row>
    <row r="44" spans="1:2" s="104" customFormat="1" x14ac:dyDescent="0.25"/>
    <row r="45" spans="1:2" s="112" customFormat="1" x14ac:dyDescent="0.25"/>
    <row r="46" spans="1:2" s="104" customFormat="1" x14ac:dyDescent="0.25">
      <c r="A46" s="113" t="s">
        <v>482</v>
      </c>
    </row>
    <row r="47" spans="1:2" s="104" customFormat="1" x14ac:dyDescent="0.25">
      <c r="A47" s="128" t="s">
        <v>433</v>
      </c>
    </row>
    <row r="48" spans="1:2" s="104" customFormat="1" x14ac:dyDescent="0.25">
      <c r="A48" s="19" t="s">
        <v>387</v>
      </c>
    </row>
    <row r="49" spans="1:2" s="104" customFormat="1" x14ac:dyDescent="0.25"/>
    <row r="50" spans="1:2" s="104" customFormat="1" ht="30" x14ac:dyDescent="0.25">
      <c r="A50" s="129" t="s">
        <v>434</v>
      </c>
      <c r="B50" s="88" t="s">
        <v>266</v>
      </c>
    </row>
    <row r="51" spans="1:2" s="104" customFormat="1" x14ac:dyDescent="0.25">
      <c r="A51" s="14" t="s">
        <v>438</v>
      </c>
      <c r="B51" s="13">
        <v>0.16374269005847952</v>
      </c>
    </row>
    <row r="52" spans="1:2" s="104" customFormat="1" x14ac:dyDescent="0.25">
      <c r="A52" s="14" t="s">
        <v>435</v>
      </c>
      <c r="B52" s="13">
        <v>0.15789473684210525</v>
      </c>
    </row>
    <row r="53" spans="1:2" s="104" customFormat="1" x14ac:dyDescent="0.25">
      <c r="A53" s="14" t="s">
        <v>414</v>
      </c>
      <c r="B53" s="13">
        <v>0.12280701754385964</v>
      </c>
    </row>
    <row r="54" spans="1:2" s="104" customFormat="1" x14ac:dyDescent="0.25">
      <c r="A54" s="14" t="s">
        <v>436</v>
      </c>
      <c r="B54" s="13">
        <v>7.6023391812865493E-2</v>
      </c>
    </row>
    <row r="55" spans="1:2" s="104" customFormat="1" x14ac:dyDescent="0.25">
      <c r="A55" s="14" t="s">
        <v>439</v>
      </c>
      <c r="B55" s="13">
        <v>6.4327485380116955E-2</v>
      </c>
    </row>
    <row r="56" spans="1:2" s="104" customFormat="1" x14ac:dyDescent="0.25">
      <c r="A56" s="14" t="s">
        <v>440</v>
      </c>
      <c r="B56" s="13">
        <v>5.8479532163742687E-2</v>
      </c>
    </row>
    <row r="57" spans="1:2" s="104" customFormat="1" x14ac:dyDescent="0.25">
      <c r="A57" s="14" t="s">
        <v>448</v>
      </c>
      <c r="B57" s="13">
        <v>5.2631578947368418E-2</v>
      </c>
    </row>
    <row r="58" spans="1:2" s="104" customFormat="1" x14ac:dyDescent="0.25">
      <c r="A58" s="14" t="s">
        <v>441</v>
      </c>
      <c r="B58" s="13">
        <v>4.0935672514619881E-2</v>
      </c>
    </row>
    <row r="59" spans="1:2" s="104" customFormat="1" x14ac:dyDescent="0.25">
      <c r="A59" s="14" t="s">
        <v>442</v>
      </c>
      <c r="B59" s="13">
        <v>4.0935672514619881E-2</v>
      </c>
    </row>
    <row r="60" spans="1:2" s="104" customFormat="1" x14ac:dyDescent="0.25">
      <c r="A60" s="14" t="s">
        <v>437</v>
      </c>
      <c r="B60" s="13">
        <v>4.0935672514619881E-2</v>
      </c>
    </row>
    <row r="61" spans="1:2" s="104" customFormat="1" x14ac:dyDescent="0.25"/>
    <row r="62" spans="1:2" s="104" customFormat="1" ht="30" x14ac:dyDescent="0.25">
      <c r="A62" s="129" t="s">
        <v>447</v>
      </c>
      <c r="B62" s="88" t="s">
        <v>266</v>
      </c>
    </row>
    <row r="63" spans="1:2" s="104" customFormat="1" x14ac:dyDescent="0.25">
      <c r="A63" s="14" t="s">
        <v>443</v>
      </c>
      <c r="B63" s="13">
        <v>0.15789473684210525</v>
      </c>
    </row>
    <row r="64" spans="1:2" s="104" customFormat="1" x14ac:dyDescent="0.25">
      <c r="A64" s="14" t="s">
        <v>446</v>
      </c>
      <c r="B64" s="13">
        <v>0.12865497076023391</v>
      </c>
    </row>
    <row r="65" spans="1:2" s="104" customFormat="1" x14ac:dyDescent="0.25">
      <c r="A65" s="14" t="s">
        <v>460</v>
      </c>
      <c r="B65" s="13">
        <v>7.6023391812865493E-2</v>
      </c>
    </row>
    <row r="66" spans="1:2" s="104" customFormat="1" x14ac:dyDescent="0.25">
      <c r="A66" s="14" t="s">
        <v>461</v>
      </c>
      <c r="B66" s="13">
        <v>6.4327485380116955E-2</v>
      </c>
    </row>
    <row r="67" spans="1:2" s="104" customFormat="1" x14ac:dyDescent="0.25">
      <c r="A67" s="14" t="s">
        <v>462</v>
      </c>
      <c r="B67" s="13">
        <v>6.4327485380116955E-2</v>
      </c>
    </row>
    <row r="68" spans="1:2" s="104" customFormat="1" x14ac:dyDescent="0.25">
      <c r="A68" s="14" t="s">
        <v>444</v>
      </c>
      <c r="B68" s="13">
        <v>5.2631578947368418E-2</v>
      </c>
    </row>
    <row r="69" spans="1:2" s="104" customFormat="1" x14ac:dyDescent="0.25">
      <c r="A69" s="14" t="s">
        <v>445</v>
      </c>
      <c r="B69" s="13">
        <v>5.2631578947368418E-2</v>
      </c>
    </row>
    <row r="70" spans="1:2" s="104" customFormat="1" x14ac:dyDescent="0.25">
      <c r="A70" s="14" t="s">
        <v>463</v>
      </c>
      <c r="B70" s="13">
        <v>5.2631578947368418E-2</v>
      </c>
    </row>
    <row r="71" spans="1:2" s="104" customFormat="1" x14ac:dyDescent="0.25"/>
    <row r="72" spans="1:2" s="104" customFormat="1" x14ac:dyDescent="0.25"/>
    <row r="73" spans="1:2" s="112" customFormat="1" x14ac:dyDescent="0.25">
      <c r="A73" s="113" t="s">
        <v>483</v>
      </c>
    </row>
    <row r="74" spans="1:2" s="104" customFormat="1" x14ac:dyDescent="0.25">
      <c r="A74" s="19" t="s">
        <v>449</v>
      </c>
    </row>
    <row r="75" spans="1:2" s="104" customFormat="1" x14ac:dyDescent="0.25">
      <c r="A75" s="19" t="s">
        <v>387</v>
      </c>
    </row>
    <row r="76" spans="1:2" s="112" customFormat="1" x14ac:dyDescent="0.25">
      <c r="A76" s="19"/>
    </row>
    <row r="77" spans="1:2" s="112" customFormat="1" ht="30" x14ac:dyDescent="0.25">
      <c r="A77" s="129" t="s">
        <v>221</v>
      </c>
      <c r="B77" s="88" t="s">
        <v>266</v>
      </c>
    </row>
    <row r="78" spans="1:2" s="112" customFormat="1" x14ac:dyDescent="0.25">
      <c r="A78" s="14" t="s">
        <v>452</v>
      </c>
      <c r="B78" s="13">
        <v>0.25853658536585367</v>
      </c>
    </row>
    <row r="79" spans="1:2" s="112" customFormat="1" x14ac:dyDescent="0.25">
      <c r="A79" s="14" t="s">
        <v>453</v>
      </c>
      <c r="B79" s="13">
        <v>0.21951219512195122</v>
      </c>
    </row>
    <row r="80" spans="1:2" s="112" customFormat="1" x14ac:dyDescent="0.25">
      <c r="A80" s="14" t="s">
        <v>454</v>
      </c>
      <c r="B80" s="13">
        <v>0.21951219512195122</v>
      </c>
    </row>
    <row r="81" spans="1:2" s="112" customFormat="1" x14ac:dyDescent="0.25">
      <c r="A81" s="14" t="s">
        <v>455</v>
      </c>
      <c r="B81" s="13">
        <v>0.16097560975609757</v>
      </c>
    </row>
    <row r="82" spans="1:2" s="112" customFormat="1" x14ac:dyDescent="0.25">
      <c r="A82" s="14" t="s">
        <v>450</v>
      </c>
      <c r="B82" s="13">
        <v>0.16097560975609757</v>
      </c>
    </row>
    <row r="83" spans="1:2" s="112" customFormat="1" x14ac:dyDescent="0.25">
      <c r="A83" s="14" t="s">
        <v>456</v>
      </c>
      <c r="B83" s="13">
        <v>0.14634146341463414</v>
      </c>
    </row>
    <row r="84" spans="1:2" s="112" customFormat="1" x14ac:dyDescent="0.25">
      <c r="A84" s="14" t="s">
        <v>457</v>
      </c>
      <c r="B84" s="13">
        <v>9.7560975609756101E-2</v>
      </c>
    </row>
    <row r="85" spans="1:2" s="112" customFormat="1" x14ac:dyDescent="0.25">
      <c r="A85" s="14" t="s">
        <v>451</v>
      </c>
      <c r="B85" s="13">
        <v>7.3170731707317069E-2</v>
      </c>
    </row>
    <row r="86" spans="1:2" s="112" customFormat="1" x14ac:dyDescent="0.25">
      <c r="A86" s="14" t="s">
        <v>458</v>
      </c>
      <c r="B86" s="13">
        <v>5.8536585365853662E-2</v>
      </c>
    </row>
    <row r="87" spans="1:2" s="112" customFormat="1" x14ac:dyDescent="0.25">
      <c r="A87" s="14" t="s">
        <v>459</v>
      </c>
      <c r="B87" s="13">
        <v>5.3658536585365853E-2</v>
      </c>
    </row>
    <row r="88" spans="1:2" s="112" customFormat="1" x14ac:dyDescent="0.25">
      <c r="A88" s="19"/>
    </row>
    <row r="89" spans="1:2" s="112" customFormat="1" x14ac:dyDescent="0.25">
      <c r="A89" s="19"/>
    </row>
    <row r="90" spans="1:2" s="112" customFormat="1" x14ac:dyDescent="0.25">
      <c r="A90" s="133" t="s">
        <v>484</v>
      </c>
    </row>
    <row r="91" spans="1:2" s="112" customFormat="1" x14ac:dyDescent="0.25">
      <c r="A91" s="130" t="s">
        <v>465</v>
      </c>
    </row>
    <row r="92" spans="1:2" s="112" customFormat="1" x14ac:dyDescent="0.25">
      <c r="A92" s="19" t="s">
        <v>464</v>
      </c>
    </row>
    <row r="93" spans="1:2" s="112" customFormat="1" x14ac:dyDescent="0.25">
      <c r="A93" s="19"/>
    </row>
    <row r="94" spans="1:2" s="112" customFormat="1" ht="30" x14ac:dyDescent="0.25">
      <c r="A94" s="129" t="s">
        <v>221</v>
      </c>
      <c r="B94" s="88" t="s">
        <v>266</v>
      </c>
    </row>
    <row r="95" spans="1:2" s="112" customFormat="1" x14ac:dyDescent="0.25">
      <c r="A95" s="14" t="s">
        <v>518</v>
      </c>
      <c r="B95" s="13">
        <v>0.61158798283261806</v>
      </c>
    </row>
    <row r="96" spans="1:2" s="112" customFormat="1" x14ac:dyDescent="0.25">
      <c r="A96" s="14" t="s">
        <v>467</v>
      </c>
      <c r="B96" s="13">
        <v>0.54506437768240346</v>
      </c>
    </row>
    <row r="97" spans="1:9" s="112" customFormat="1" x14ac:dyDescent="0.25">
      <c r="A97" s="14" t="s">
        <v>470</v>
      </c>
      <c r="B97" s="13">
        <v>0.47639484978540775</v>
      </c>
    </row>
    <row r="98" spans="1:9" s="112" customFormat="1" x14ac:dyDescent="0.25">
      <c r="A98" s="14" t="s">
        <v>466</v>
      </c>
      <c r="B98" s="13">
        <v>0.45922746781115881</v>
      </c>
    </row>
    <row r="99" spans="1:9" s="112" customFormat="1" x14ac:dyDescent="0.25">
      <c r="A99" s="14" t="s">
        <v>468</v>
      </c>
      <c r="B99" s="13">
        <v>0.36051502145922748</v>
      </c>
    </row>
    <row r="100" spans="1:9" s="112" customFormat="1" x14ac:dyDescent="0.25">
      <c r="A100" s="14" t="s">
        <v>469</v>
      </c>
      <c r="B100" s="13">
        <v>0.19098712446351931</v>
      </c>
    </row>
    <row r="101" spans="1:9" s="112" customFormat="1" x14ac:dyDescent="0.25">
      <c r="A101" s="14" t="s">
        <v>265</v>
      </c>
      <c r="B101" s="13">
        <v>2.1459227467811159E-2</v>
      </c>
    </row>
    <row r="102" spans="1:9" s="112" customFormat="1" x14ac:dyDescent="0.25">
      <c r="A102" s="19"/>
    </row>
    <row r="104" spans="1:9" ht="18.75" x14ac:dyDescent="0.3">
      <c r="A104" s="90" t="s">
        <v>269</v>
      </c>
      <c r="B104" s="86"/>
      <c r="C104" s="86"/>
      <c r="D104" s="86"/>
      <c r="E104" s="86"/>
      <c r="F104" s="86"/>
    </row>
    <row r="106" spans="1:9" x14ac:dyDescent="0.25">
      <c r="A106" s="56" t="s">
        <v>271</v>
      </c>
    </row>
    <row r="107" spans="1:9" x14ac:dyDescent="0.25">
      <c r="A107" s="142" t="s">
        <v>270</v>
      </c>
      <c r="B107" s="142"/>
      <c r="C107" s="142"/>
      <c r="D107" s="142"/>
      <c r="E107" s="142"/>
      <c r="F107" s="142"/>
      <c r="G107" s="142"/>
      <c r="H107" s="142"/>
      <c r="I107" s="55"/>
    </row>
    <row r="108" spans="1:9" s="134" customFormat="1" x14ac:dyDescent="0.25">
      <c r="A108" s="135" t="s">
        <v>485</v>
      </c>
      <c r="B108" s="135"/>
      <c r="C108" s="135"/>
      <c r="D108" s="135"/>
      <c r="E108" s="135"/>
      <c r="F108" s="135"/>
      <c r="G108" s="135"/>
      <c r="H108" s="135"/>
      <c r="I108" s="135"/>
    </row>
    <row r="110" spans="1:9" ht="28.5" customHeight="1" x14ac:dyDescent="0.25">
      <c r="A110" s="87" t="s">
        <v>113</v>
      </c>
      <c r="B110" s="91" t="s">
        <v>266</v>
      </c>
      <c r="C110" s="134"/>
    </row>
    <row r="111" spans="1:9" x14ac:dyDescent="0.25">
      <c r="A111" s="14" t="s">
        <v>160</v>
      </c>
      <c r="B111" s="13">
        <v>0.57843137254901966</v>
      </c>
      <c r="C111" s="134"/>
    </row>
    <row r="112" spans="1:9" x14ac:dyDescent="0.25">
      <c r="A112" s="14" t="s">
        <v>161</v>
      </c>
      <c r="B112" s="13">
        <v>0.46078431372549017</v>
      </c>
      <c r="C112" s="134"/>
    </row>
    <row r="113" spans="1:3" x14ac:dyDescent="0.25">
      <c r="A113" s="14" t="s">
        <v>162</v>
      </c>
      <c r="B113" s="13">
        <v>0.38235294117647056</v>
      </c>
      <c r="C113" s="134"/>
    </row>
    <row r="114" spans="1:3" x14ac:dyDescent="0.25">
      <c r="A114" s="14" t="s">
        <v>163</v>
      </c>
      <c r="B114" s="13">
        <v>0.34313725490196079</v>
      </c>
      <c r="C114" s="134"/>
    </row>
    <row r="115" spans="1:3" x14ac:dyDescent="0.25">
      <c r="A115" s="14" t="s">
        <v>164</v>
      </c>
      <c r="B115" s="13">
        <v>0.30392156862745096</v>
      </c>
      <c r="C115" s="134"/>
    </row>
    <row r="116" spans="1:3" x14ac:dyDescent="0.25">
      <c r="A116" s="14" t="s">
        <v>165</v>
      </c>
      <c r="B116" s="13">
        <v>0.28431372549019607</v>
      </c>
      <c r="C116" s="134"/>
    </row>
    <row r="117" spans="1:3" x14ac:dyDescent="0.25">
      <c r="A117" s="14" t="s">
        <v>166</v>
      </c>
      <c r="B117" s="13">
        <v>0.26470588235294118</v>
      </c>
      <c r="C117" s="134"/>
    </row>
    <row r="118" spans="1:3" x14ac:dyDescent="0.25">
      <c r="A118" s="14" t="s">
        <v>265</v>
      </c>
      <c r="B118" s="13">
        <v>5.8823529411764705E-2</v>
      </c>
      <c r="C118" s="134"/>
    </row>
    <row r="125" spans="1:3" s="112" customFormat="1" x14ac:dyDescent="0.25"/>
    <row r="126" spans="1:3" x14ac:dyDescent="0.25">
      <c r="A126" s="113" t="s">
        <v>491</v>
      </c>
    </row>
    <row r="127" spans="1:3" x14ac:dyDescent="0.25">
      <c r="A127" s="116" t="s">
        <v>486</v>
      </c>
    </row>
    <row r="128" spans="1:3" x14ac:dyDescent="0.25">
      <c r="A128" s="54" t="s">
        <v>485</v>
      </c>
    </row>
    <row r="130" spans="1:2" ht="30" x14ac:dyDescent="0.25">
      <c r="A130" s="87" t="s">
        <v>490</v>
      </c>
      <c r="B130" s="91" t="s">
        <v>266</v>
      </c>
    </row>
    <row r="131" spans="1:2" x14ac:dyDescent="0.25">
      <c r="A131" s="14" t="s">
        <v>414</v>
      </c>
      <c r="B131" s="13">
        <v>0.14806866952789699</v>
      </c>
    </row>
    <row r="132" spans="1:2" x14ac:dyDescent="0.25">
      <c r="A132" s="14" t="s">
        <v>44</v>
      </c>
      <c r="B132" s="13">
        <v>0.1072961373390558</v>
      </c>
    </row>
    <row r="133" spans="1:2" x14ac:dyDescent="0.25">
      <c r="A133" s="14" t="s">
        <v>22</v>
      </c>
      <c r="B133" s="13">
        <v>9.4420600858369105E-2</v>
      </c>
    </row>
    <row r="134" spans="1:2" x14ac:dyDescent="0.25">
      <c r="A134" s="14" t="s">
        <v>487</v>
      </c>
      <c r="B134" s="13">
        <v>9.2274678111587988E-2</v>
      </c>
    </row>
    <row r="135" spans="1:2" x14ac:dyDescent="0.25">
      <c r="A135" s="14" t="s">
        <v>344</v>
      </c>
      <c r="B135" s="13">
        <v>4.5064377682403435E-2</v>
      </c>
    </row>
    <row r="136" spans="1:2" x14ac:dyDescent="0.25">
      <c r="A136" s="14" t="s">
        <v>488</v>
      </c>
      <c r="B136" s="13">
        <v>4.2918454935622317E-2</v>
      </c>
    </row>
    <row r="137" spans="1:2" x14ac:dyDescent="0.25">
      <c r="A137" s="14" t="s">
        <v>489</v>
      </c>
      <c r="B137" s="13">
        <v>3.8626609442060089E-2</v>
      </c>
    </row>
    <row r="138" spans="1:2" x14ac:dyDescent="0.25">
      <c r="A138" s="14" t="s">
        <v>343</v>
      </c>
      <c r="B138" s="13">
        <v>8.5836909871244635E-3</v>
      </c>
    </row>
    <row r="139" spans="1:2" x14ac:dyDescent="0.25">
      <c r="A139" s="14" t="s">
        <v>265</v>
      </c>
      <c r="B139" s="13">
        <v>4.2918454935622317E-3</v>
      </c>
    </row>
  </sheetData>
  <sortState ref="A131:B139">
    <sortCondition descending="1" ref="B131:B139"/>
  </sortState>
  <mergeCells count="1">
    <mergeCell ref="A107:H10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 to the data</vt:lpstr>
      <vt:lpstr>10 key messages</vt:lpstr>
      <vt:lpstr>Brexit</vt:lpstr>
      <vt:lpstr>Policy, investment and prices</vt:lpstr>
      <vt:lpstr>Energy transition</vt:lpstr>
      <vt:lpstr>Energy in society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Kinga Niemczyk</dc:creator>
  <cp:lastModifiedBy>Jonny Spry</cp:lastModifiedBy>
  <dcterms:created xsi:type="dcterms:W3CDTF">2017-05-16T08:55:18Z</dcterms:created>
  <dcterms:modified xsi:type="dcterms:W3CDTF">2017-08-04T11:41:04Z</dcterms:modified>
</cp:coreProperties>
</file>